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E9" i="7" l="1"/>
  <c r="E10" i="7"/>
  <c r="E11" i="7"/>
  <c r="E12" i="7"/>
  <c r="E13" i="7"/>
  <c r="E14" i="7"/>
  <c r="E15" i="7"/>
  <c r="E16" i="7"/>
  <c r="E17" i="7"/>
  <c r="E8" i="7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8" i="11"/>
  <c r="A9" i="11"/>
  <c r="B9" i="11"/>
  <c r="A10" i="11"/>
  <c r="B10" i="11"/>
  <c r="A11" i="11"/>
  <c r="B11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26" i="11"/>
  <c r="B26" i="11"/>
  <c r="A27" i="11"/>
  <c r="B27" i="11"/>
  <c r="A28" i="11"/>
  <c r="B28" i="11"/>
  <c r="A29" i="11"/>
  <c r="B29" i="11"/>
  <c r="A30" i="11"/>
  <c r="B30" i="11"/>
  <c r="A31" i="11"/>
  <c r="B31" i="11"/>
  <c r="A32" i="11"/>
  <c r="B32" i="11"/>
  <c r="A33" i="11"/>
  <c r="B33" i="11"/>
  <c r="A34" i="11"/>
  <c r="B34" i="11"/>
  <c r="A35" i="11"/>
  <c r="B35" i="11"/>
  <c r="A36" i="11"/>
  <c r="B36" i="11"/>
  <c r="A37" i="11"/>
  <c r="B37" i="11"/>
  <c r="A38" i="11"/>
  <c r="B38" i="11"/>
  <c r="A39" i="11"/>
  <c r="B39" i="11"/>
  <c r="B8" i="11"/>
  <c r="A8" i="11"/>
  <c r="A9" i="7"/>
  <c r="B9" i="7"/>
  <c r="A10" i="7"/>
  <c r="B10" i="7"/>
  <c r="A11" i="7"/>
  <c r="B11" i="7"/>
  <c r="A12" i="7"/>
  <c r="B12" i="7"/>
  <c r="A13" i="7"/>
  <c r="B13" i="7"/>
  <c r="A14" i="7"/>
  <c r="B14" i="7"/>
  <c r="A15" i="7"/>
  <c r="B15" i="7"/>
  <c r="A16" i="7"/>
  <c r="B16" i="7"/>
  <c r="A17" i="7"/>
  <c r="B17" i="7"/>
  <c r="B8" i="7"/>
  <c r="A8" i="7"/>
  <c r="D8" i="11" l="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9" i="7"/>
  <c r="D10" i="7"/>
  <c r="D11" i="7"/>
  <c r="D12" i="7"/>
  <c r="D13" i="7"/>
  <c r="D14" i="7"/>
  <c r="D15" i="7"/>
  <c r="D16" i="7"/>
  <c r="D17" i="7"/>
  <c r="D8" i="7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8" i="11"/>
  <c r="C9" i="7"/>
  <c r="C10" i="7"/>
  <c r="C11" i="7"/>
  <c r="C12" i="7"/>
  <c r="C13" i="7"/>
  <c r="C14" i="7"/>
  <c r="C15" i="7"/>
  <c r="C16" i="7"/>
  <c r="C17" i="7"/>
  <c r="C8" i="7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8" i="8"/>
  <c r="U9" i="6"/>
  <c r="U10" i="6"/>
  <c r="U11" i="6"/>
  <c r="U12" i="6"/>
  <c r="U13" i="6"/>
  <c r="U14" i="6"/>
  <c r="U15" i="6"/>
  <c r="U16" i="6"/>
  <c r="U17" i="6"/>
  <c r="U8" i="6"/>
</calcChain>
</file>

<file path=xl/sharedStrings.xml><?xml version="1.0" encoding="utf-8"?>
<sst xmlns="http://schemas.openxmlformats.org/spreadsheetml/2006/main" count="180" uniqueCount="122">
  <si>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</si>
  <si>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</si>
  <si>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</si>
  <si>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</si>
  <si>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</si>
  <si>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</si>
  <si>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</si>
  <si>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</si>
  <si>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</si>
  <si>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</si>
  <si>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</si>
  <si>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</si>
  <si>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</si>
  <si>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</si>
  <si>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</si>
  <si>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</si>
  <si>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</si>
  <si>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</si>
  <si>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</si>
  <si>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</si>
  <si>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</si>
  <si>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</si>
  <si>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</si>
  <si>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</si>
  <si>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</si>
  <si>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</si>
  <si>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</si>
  <si>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</si>
  <si>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</si>
  <si>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</si>
  <si>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</si>
  <si>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</si>
  <si>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t>STUDIJSKI PROGRAM:  Matematika i računarske nauke</t>
  </si>
  <si>
    <t>PREDMET: Kompleksna analiza 1</t>
  </si>
  <si>
    <t>Broj ECTS kredita
4</t>
  </si>
  <si>
    <r>
      <t xml:space="preserve">NASTAVNIK: </t>
    </r>
    <r>
      <rPr>
        <sz val="11"/>
        <rFont val="Arial"/>
        <family val="2"/>
      </rPr>
      <t>Đorđije Vujadinović</t>
    </r>
  </si>
  <si>
    <t>BROJ ECTS KREDITA: 4</t>
  </si>
  <si>
    <t>Vladimir Bulatović</t>
  </si>
  <si>
    <t>Anida Vesković</t>
  </si>
  <si>
    <t>Ruža Janković</t>
  </si>
  <si>
    <t>11/17</t>
  </si>
  <si>
    <t>16/17</t>
  </si>
  <si>
    <t>31/16</t>
  </si>
  <si>
    <t>4/15</t>
  </si>
  <si>
    <t>13/12</t>
  </si>
  <si>
    <t>Dušan Stamatović</t>
  </si>
  <si>
    <t>Miloš Komnenović</t>
  </si>
  <si>
    <t>Jovana Damjanović</t>
  </si>
  <si>
    <t>Bogdan Rakonjac</t>
  </si>
  <si>
    <t>Sanda Piper</t>
  </si>
  <si>
    <t>Slavica Kovačević</t>
  </si>
  <si>
    <t>Marija Šćepanović</t>
  </si>
  <si>
    <t>Anja Čepić</t>
  </si>
  <si>
    <t>34/17</t>
  </si>
  <si>
    <t>28/16</t>
  </si>
  <si>
    <t>38/16</t>
  </si>
  <si>
    <t>19/15</t>
  </si>
  <si>
    <t>22/15</t>
  </si>
  <si>
    <t>16/12</t>
  </si>
  <si>
    <t>15/10</t>
  </si>
  <si>
    <t>10/17</t>
  </si>
  <si>
    <t>Sanja Strunjaš</t>
  </si>
  <si>
    <t>25/16</t>
  </si>
  <si>
    <t>Miloš Popović</t>
  </si>
  <si>
    <t>Marijana Rakočević</t>
  </si>
  <si>
    <t>Tatjana Srdanović</t>
  </si>
  <si>
    <t>Velimir Turković</t>
  </si>
  <si>
    <t>42/16</t>
  </si>
  <si>
    <t>8/18</t>
  </si>
  <si>
    <t>9/13</t>
  </si>
  <si>
    <t>Saradnik: Anton Gjokaj</t>
  </si>
  <si>
    <r>
      <t>SARADNIK:</t>
    </r>
    <r>
      <rPr>
        <sz val="11"/>
        <rFont val="Arial"/>
        <family val="2"/>
        <charset val="238"/>
      </rPr>
      <t xml:space="preserve"> Anton Gjokaj</t>
    </r>
  </si>
  <si>
    <t>3/20</t>
  </si>
  <si>
    <t>Helena Perović</t>
  </si>
  <si>
    <t>22/20</t>
  </si>
  <si>
    <t>Maša Laban</t>
  </si>
  <si>
    <t>Adnana Kurmemović</t>
  </si>
  <si>
    <t>22/17</t>
  </si>
  <si>
    <t>Ivana Fatić</t>
  </si>
  <si>
    <t>18/15</t>
  </si>
  <si>
    <t>Sandra Komarica</t>
  </si>
  <si>
    <t>40/21</t>
  </si>
  <si>
    <t>Nermina Ćeman</t>
  </si>
  <si>
    <t>2/20</t>
  </si>
  <si>
    <t>Ivana Mijović</t>
  </si>
  <si>
    <t>Milica Popović</t>
  </si>
  <si>
    <t>4/20</t>
  </si>
  <si>
    <t>Ajlan Zajmović</t>
  </si>
  <si>
    <t>5/20</t>
  </si>
  <si>
    <t>Aćim Gogić</t>
  </si>
  <si>
    <t>6/20</t>
  </si>
  <si>
    <t>Sara Perović</t>
  </si>
  <si>
    <t>8/20</t>
  </si>
  <si>
    <t>Bekir Ramdedović</t>
  </si>
  <si>
    <t>40/20</t>
  </si>
  <si>
    <t>Nadžije Molla</t>
  </si>
  <si>
    <t>3/19</t>
  </si>
  <si>
    <t>Emina Krnić</t>
  </si>
  <si>
    <t>22/19</t>
  </si>
  <si>
    <t>Andrea Čabarkapa</t>
  </si>
  <si>
    <t>28/19</t>
  </si>
  <si>
    <t>Ekan Kojić</t>
  </si>
  <si>
    <t>7/18</t>
  </si>
  <si>
    <t>Ljiljana Jelić</t>
  </si>
  <si>
    <t>13/18</t>
  </si>
  <si>
    <t>Luka Milikić</t>
  </si>
  <si>
    <t>25/18</t>
  </si>
  <si>
    <t>Ana Ivanović</t>
  </si>
  <si>
    <t>30/18</t>
  </si>
  <si>
    <t>Marija Gajović</t>
  </si>
  <si>
    <t>8/17</t>
  </si>
  <si>
    <t>Dijana Popović</t>
  </si>
  <si>
    <t>32/17</t>
  </si>
  <si>
    <t>Jovan Janjušević</t>
  </si>
  <si>
    <t>23/16</t>
  </si>
  <si>
    <t>Dragana Joksimović</t>
  </si>
  <si>
    <t>7032/16</t>
  </si>
  <si>
    <t>Marija Rakonjac</t>
  </si>
  <si>
    <t>25/15</t>
  </si>
  <si>
    <t>Andrea Krunić</t>
  </si>
  <si>
    <t>32/10</t>
  </si>
  <si>
    <t>Marija Pavlović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</si>
</sst>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2" fillId="0" borderId="0"/>
  </cellStyleXfs>
  <cellXfs count="116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18" fillId="0" borderId="15" xfId="42" applyBorder="1"/>
    <xf numFmtId="0" fontId="18" fillId="0" borderId="13" xfId="42" applyBorder="1"/>
    <xf numFmtId="0" fontId="18" fillId="0" borderId="11" xfId="42" applyBorder="1" applyAlignment="1">
      <alignment horizontal="center" vertical="center"/>
    </xf>
    <xf numFmtId="0" fontId="38" fillId="0" borderId="23" xfId="0" applyFont="1" applyBorder="1" applyAlignment="1">
      <alignment horizontal="center" wrapText="1"/>
    </xf>
    <xf numFmtId="0" fontId="37" fillId="0" borderId="23" xfId="0" applyFont="1" applyBorder="1" applyAlignment="1">
      <alignment wrapText="1"/>
    </xf>
    <xf numFmtId="0" fontId="38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18" fillId="0" borderId="26" xfId="42" applyBorder="1"/>
    <xf numFmtId="0" fontId="18" fillId="0" borderId="27" xfId="42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164" fontId="41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 wrapText="1"/>
    </xf>
    <xf numFmtId="164" fontId="18" fillId="0" borderId="20" xfId="42" applyNumberFormat="1" applyFont="1" applyFill="1" applyBorder="1" applyAlignment="1">
      <alignment horizontal="center"/>
    </xf>
    <xf numFmtId="164" fontId="18" fillId="0" borderId="13" xfId="42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 wrapText="1"/>
    </xf>
    <xf numFmtId="164" fontId="41" fillId="0" borderId="20" xfId="0" applyNumberFormat="1" applyFont="1" applyBorder="1" applyAlignment="1">
      <alignment horizontal="center" wrapText="1"/>
    </xf>
    <xf numFmtId="164" fontId="18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/>
    </xf>
    <xf numFmtId="49" fontId="18" fillId="0" borderId="0" xfId="42" applyNumberFormat="1"/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49" fontId="41" fillId="0" borderId="28" xfId="0" applyNumberFormat="1" applyFont="1" applyBorder="1" applyAlignment="1">
      <alignment horizontal="center" vertical="center"/>
    </xf>
    <xf numFmtId="49" fontId="30" fillId="0" borderId="10" xfId="43" applyNumberFormat="1" applyBorder="1" applyAlignment="1">
      <alignment horizontal="center"/>
    </xf>
    <xf numFmtId="0" fontId="0" fillId="0" borderId="24" xfId="0" applyNumberFormat="1" applyFill="1" applyBorder="1"/>
    <xf numFmtId="0" fontId="42" fillId="0" borderId="25" xfId="44" applyNumberFormat="1" applyFill="1" applyBorder="1"/>
    <xf numFmtId="0" fontId="18" fillId="0" borderId="25" xfId="42" applyNumberFormat="1" applyBorder="1"/>
    <xf numFmtId="0" fontId="18" fillId="0" borderId="0" xfId="42" applyNumberFormat="1"/>
    <xf numFmtId="0" fontId="30" fillId="0" borderId="10" xfId="43" applyNumberFormat="1" applyFont="1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tabSelected="1" topLeftCell="A4" workbookViewId="0">
      <selection activeCell="O11" sqref="O11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35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18</v>
      </c>
      <c r="U1" s="39"/>
      <c r="V1" s="40"/>
    </row>
    <row r="2" spans="1:22" x14ac:dyDescent="0.2">
      <c r="A2" s="41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4" t="s">
        <v>30</v>
      </c>
      <c r="P2" s="45"/>
      <c r="Q2" s="45"/>
      <c r="R2" s="45"/>
      <c r="S2" s="45"/>
      <c r="T2" s="45"/>
      <c r="U2" s="45"/>
      <c r="V2" s="46"/>
    </row>
    <row r="3" spans="1:22" ht="21" customHeight="1" x14ac:dyDescent="0.2">
      <c r="A3" s="53" t="s">
        <v>33</v>
      </c>
      <c r="B3" s="54"/>
      <c r="C3" s="55"/>
      <c r="D3" s="56" t="s">
        <v>34</v>
      </c>
      <c r="E3" s="57"/>
      <c r="F3" s="57"/>
      <c r="G3" s="58"/>
      <c r="H3" s="47" t="s">
        <v>35</v>
      </c>
      <c r="I3" s="48"/>
      <c r="J3" s="48"/>
      <c r="K3" s="48"/>
      <c r="L3" s="48"/>
      <c r="M3" s="48"/>
      <c r="N3" s="48"/>
      <c r="O3" s="48"/>
      <c r="P3" s="48"/>
      <c r="Q3" s="49"/>
      <c r="R3" s="50" t="s">
        <v>70</v>
      </c>
      <c r="S3" s="51"/>
      <c r="T3" s="51"/>
      <c r="U3" s="51"/>
      <c r="V3" s="52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64" t="s">
        <v>16</v>
      </c>
      <c r="B5" s="66" t="s">
        <v>15</v>
      </c>
      <c r="C5" s="68" t="s">
        <v>14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/>
      <c r="U5" s="75" t="s">
        <v>13</v>
      </c>
      <c r="V5" s="59" t="s">
        <v>12</v>
      </c>
    </row>
    <row r="6" spans="1:22" ht="21" customHeight="1" x14ac:dyDescent="0.2">
      <c r="A6" s="65"/>
      <c r="B6" s="67"/>
      <c r="C6" s="18"/>
      <c r="D6" s="62" t="s">
        <v>29</v>
      </c>
      <c r="E6" s="71"/>
      <c r="F6" s="71"/>
      <c r="G6" s="71"/>
      <c r="H6" s="63"/>
      <c r="I6" s="72" t="s">
        <v>11</v>
      </c>
      <c r="J6" s="73"/>
      <c r="K6" s="74"/>
      <c r="L6" s="62" t="s">
        <v>0</v>
      </c>
      <c r="M6" s="71"/>
      <c r="N6" s="63"/>
      <c r="O6" s="62" t="s">
        <v>10</v>
      </c>
      <c r="P6" s="71"/>
      <c r="Q6" s="71"/>
      <c r="R6" s="63"/>
      <c r="S6" s="62" t="s">
        <v>9</v>
      </c>
      <c r="T6" s="63"/>
      <c r="U6" s="76"/>
      <c r="V6" s="60"/>
    </row>
    <row r="7" spans="1:22" ht="21" customHeight="1" thickBot="1" x14ac:dyDescent="0.25">
      <c r="A7" s="65"/>
      <c r="B7" s="67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77"/>
      <c r="V7" s="61"/>
    </row>
    <row r="8" spans="1:22" ht="16.5" thickTop="1" thickBot="1" x14ac:dyDescent="0.3">
      <c r="A8" s="111" t="s">
        <v>72</v>
      </c>
      <c r="B8" s="111" t="s">
        <v>73</v>
      </c>
      <c r="C8" s="24"/>
      <c r="D8" s="19"/>
      <c r="E8" s="17"/>
      <c r="F8" s="14"/>
      <c r="G8" s="14"/>
      <c r="H8" s="14"/>
      <c r="I8" s="14"/>
      <c r="J8" s="14"/>
      <c r="K8" s="14"/>
      <c r="L8" s="14"/>
      <c r="M8" s="14"/>
      <c r="N8" s="16"/>
      <c r="O8" s="26">
        <v>29</v>
      </c>
      <c r="P8" s="26"/>
      <c r="Q8" s="26"/>
      <c r="R8" s="27"/>
      <c r="S8" s="28"/>
      <c r="T8" s="28"/>
      <c r="U8" s="29">
        <f>IF(P8="",O8,P8)+IF(R8="",Q8,R8)+IF(T8="",S8,T8)</f>
        <v>29</v>
      </c>
      <c r="V8" s="15"/>
    </row>
    <row r="9" spans="1:22" ht="16.5" thickTop="1" thickBot="1" x14ac:dyDescent="0.3">
      <c r="A9" s="111" t="s">
        <v>74</v>
      </c>
      <c r="B9" s="111" t="s">
        <v>75</v>
      </c>
      <c r="C9" s="24"/>
      <c r="D9" s="20"/>
      <c r="E9" s="17"/>
      <c r="F9" s="14"/>
      <c r="G9" s="14"/>
      <c r="H9" s="14"/>
      <c r="I9" s="14"/>
      <c r="J9" s="14"/>
      <c r="K9" s="14"/>
      <c r="L9" s="14"/>
      <c r="M9" s="14"/>
      <c r="N9" s="16"/>
      <c r="O9" s="26">
        <v>6.5</v>
      </c>
      <c r="P9" s="26"/>
      <c r="Q9" s="26"/>
      <c r="R9" s="27"/>
      <c r="S9" s="28"/>
      <c r="T9" s="28"/>
      <c r="U9" s="29">
        <f t="shared" ref="U9:U17" si="0">IF(P9="",O9,P9)+IF(R9="",Q9,R9)+IF(T9="",S9,T9)</f>
        <v>6.5</v>
      </c>
      <c r="V9" s="15"/>
    </row>
    <row r="10" spans="1:22" ht="16.5" thickTop="1" thickBot="1" x14ac:dyDescent="0.3">
      <c r="A10" s="111" t="s">
        <v>68</v>
      </c>
      <c r="B10" s="111" t="s">
        <v>76</v>
      </c>
      <c r="C10" s="24"/>
      <c r="D10" s="20"/>
      <c r="E10" s="17"/>
      <c r="F10" s="14"/>
      <c r="G10" s="14"/>
      <c r="H10" s="14"/>
      <c r="I10" s="14"/>
      <c r="J10" s="14"/>
      <c r="K10" s="14"/>
      <c r="L10" s="14"/>
      <c r="M10" s="14"/>
      <c r="N10" s="16"/>
      <c r="O10" s="26">
        <v>15</v>
      </c>
      <c r="P10" s="26"/>
      <c r="Q10" s="26"/>
      <c r="R10" s="27"/>
      <c r="S10" s="28"/>
      <c r="T10" s="28"/>
      <c r="U10" s="29">
        <f t="shared" si="0"/>
        <v>15</v>
      </c>
      <c r="V10" s="15"/>
    </row>
    <row r="11" spans="1:22" ht="16.5" thickTop="1" thickBot="1" x14ac:dyDescent="0.3">
      <c r="A11" s="111" t="s">
        <v>60</v>
      </c>
      <c r="B11" s="111" t="s">
        <v>61</v>
      </c>
      <c r="C11" s="24"/>
      <c r="D11" s="19"/>
      <c r="E11" s="17"/>
      <c r="F11" s="14"/>
      <c r="G11" s="14"/>
      <c r="H11" s="14"/>
      <c r="I11" s="14"/>
      <c r="J11" s="14"/>
      <c r="K11" s="14"/>
      <c r="L11" s="14"/>
      <c r="M11" s="14"/>
      <c r="N11" s="16"/>
      <c r="O11" s="26">
        <v>10</v>
      </c>
      <c r="P11" s="26"/>
      <c r="Q11" s="26"/>
      <c r="R11" s="30"/>
      <c r="S11" s="28"/>
      <c r="T11" s="28"/>
      <c r="U11" s="29">
        <f t="shared" si="0"/>
        <v>10</v>
      </c>
      <c r="V11" s="15"/>
    </row>
    <row r="12" spans="1:22" ht="16.5" thickTop="1" thickBot="1" x14ac:dyDescent="0.3">
      <c r="A12" s="111" t="s">
        <v>77</v>
      </c>
      <c r="B12" s="111" t="s">
        <v>78</v>
      </c>
      <c r="C12" s="24"/>
      <c r="D12" s="19"/>
      <c r="E12" s="17"/>
      <c r="F12" s="14"/>
      <c r="G12" s="14"/>
      <c r="H12" s="14"/>
      <c r="I12" s="14"/>
      <c r="J12" s="14"/>
      <c r="K12" s="14"/>
      <c r="L12" s="14"/>
      <c r="M12" s="14"/>
      <c r="N12" s="16"/>
      <c r="O12" s="26">
        <v>8.5</v>
      </c>
      <c r="P12" s="26"/>
      <c r="Q12" s="26"/>
      <c r="R12" s="27"/>
      <c r="S12" s="28"/>
      <c r="T12" s="28"/>
      <c r="U12" s="29">
        <f t="shared" si="0"/>
        <v>8.5</v>
      </c>
      <c r="V12" s="15"/>
    </row>
    <row r="13" spans="1:22" ht="16.5" thickTop="1" thickBot="1" x14ac:dyDescent="0.3">
      <c r="A13" s="111" t="s">
        <v>62</v>
      </c>
      <c r="B13" s="111" t="s">
        <v>63</v>
      </c>
      <c r="C13" s="24"/>
      <c r="D13" s="19"/>
      <c r="E13" s="17"/>
      <c r="F13" s="14"/>
      <c r="G13" s="14"/>
      <c r="H13" s="14"/>
      <c r="I13" s="14"/>
      <c r="J13" s="14"/>
      <c r="K13" s="14"/>
      <c r="L13" s="14"/>
      <c r="M13" s="14"/>
      <c r="N13" s="16"/>
      <c r="O13" s="26"/>
      <c r="P13" s="26"/>
      <c r="Q13" s="26"/>
      <c r="R13" s="27"/>
      <c r="S13" s="28"/>
      <c r="T13" s="28"/>
      <c r="U13" s="29">
        <f t="shared" si="0"/>
        <v>0</v>
      </c>
      <c r="V13" s="15"/>
    </row>
    <row r="14" spans="1:22" ht="16.5" thickTop="1" thickBot="1" x14ac:dyDescent="0.3">
      <c r="A14" s="111" t="s">
        <v>42</v>
      </c>
      <c r="B14" s="111" t="s">
        <v>37</v>
      </c>
      <c r="C14" s="24"/>
      <c r="D14" s="19"/>
      <c r="E14" s="17"/>
      <c r="F14" s="14"/>
      <c r="G14" s="14"/>
      <c r="H14" s="14"/>
      <c r="I14" s="14"/>
      <c r="J14" s="14"/>
      <c r="K14" s="14"/>
      <c r="L14" s="14"/>
      <c r="M14" s="14"/>
      <c r="N14" s="16"/>
      <c r="O14" s="26">
        <v>6.5</v>
      </c>
      <c r="P14" s="26"/>
      <c r="Q14" s="26"/>
      <c r="R14" s="27"/>
      <c r="S14" s="28"/>
      <c r="T14" s="28"/>
      <c r="U14" s="29">
        <f t="shared" si="0"/>
        <v>6.5</v>
      </c>
      <c r="V14" s="15"/>
    </row>
    <row r="15" spans="1:22" ht="16.5" thickTop="1" thickBot="1" x14ac:dyDescent="0.3">
      <c r="A15" s="111" t="s">
        <v>43</v>
      </c>
      <c r="B15" s="111" t="s">
        <v>38</v>
      </c>
      <c r="C15" s="24"/>
      <c r="D15" s="19"/>
      <c r="E15" s="17"/>
      <c r="F15" s="14"/>
      <c r="G15" s="14"/>
      <c r="H15" s="14"/>
      <c r="I15" s="14"/>
      <c r="J15" s="14"/>
      <c r="K15" s="14"/>
      <c r="L15" s="14"/>
      <c r="M15" s="14"/>
      <c r="N15" s="16"/>
      <c r="O15" s="26"/>
      <c r="P15" s="26"/>
      <c r="Q15" s="26"/>
      <c r="R15" s="27"/>
      <c r="S15" s="28"/>
      <c r="T15" s="28"/>
      <c r="U15" s="29">
        <f t="shared" si="0"/>
        <v>0</v>
      </c>
      <c r="V15" s="15"/>
    </row>
    <row r="16" spans="1:22" ht="16.5" thickTop="1" thickBot="1" x14ac:dyDescent="0.3">
      <c r="A16" s="111" t="s">
        <v>79</v>
      </c>
      <c r="B16" s="111" t="s">
        <v>80</v>
      </c>
      <c r="C16" s="24"/>
      <c r="D16" s="19"/>
      <c r="E16" s="17"/>
      <c r="F16" s="14"/>
      <c r="G16" s="14"/>
      <c r="H16" s="14"/>
      <c r="I16" s="14"/>
      <c r="J16" s="14"/>
      <c r="K16" s="14"/>
      <c r="L16" s="14"/>
      <c r="M16" s="14"/>
      <c r="N16" s="16"/>
      <c r="O16" s="26"/>
      <c r="P16" s="26"/>
      <c r="Q16" s="26"/>
      <c r="R16" s="27"/>
      <c r="S16" s="28"/>
      <c r="T16" s="28"/>
      <c r="U16" s="29">
        <f t="shared" si="0"/>
        <v>0</v>
      </c>
      <c r="V16" s="15"/>
    </row>
    <row r="17" spans="1:22" ht="16.5" thickTop="1" thickBot="1" x14ac:dyDescent="0.3">
      <c r="A17" s="111" t="s">
        <v>44</v>
      </c>
      <c r="B17" s="111" t="s">
        <v>39</v>
      </c>
      <c r="C17" s="24"/>
      <c r="D17" s="19"/>
      <c r="E17" s="17"/>
      <c r="F17" s="14"/>
      <c r="G17" s="14"/>
      <c r="H17" s="14"/>
      <c r="I17" s="14"/>
      <c r="J17" s="14"/>
      <c r="K17" s="14"/>
      <c r="L17" s="14"/>
      <c r="M17" s="14"/>
      <c r="N17" s="16"/>
      <c r="O17" s="26"/>
      <c r="P17" s="26"/>
      <c r="Q17" s="26"/>
      <c r="R17" s="31"/>
      <c r="S17" s="28"/>
      <c r="T17" s="28"/>
      <c r="U17" s="29">
        <f t="shared" si="0"/>
        <v>0</v>
      </c>
      <c r="V17" s="15"/>
    </row>
    <row r="18" spans="1:22" ht="13.5" thickTop="1" x14ac:dyDescent="0.2"/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U8" sqref="U8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9" width="3.85546875" style="1" customWidth="1"/>
    <col min="10" max="10" width="4.5703125" style="1" customWidth="1"/>
    <col min="11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38" t="s">
        <v>18</v>
      </c>
      <c r="U1" s="79"/>
      <c r="V1" s="80"/>
    </row>
    <row r="2" spans="1:22" x14ac:dyDescent="0.2">
      <c r="A2" s="81" t="s">
        <v>32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 t="s">
        <v>30</v>
      </c>
      <c r="P2" s="82"/>
      <c r="Q2" s="82"/>
      <c r="R2" s="82"/>
      <c r="S2" s="82"/>
      <c r="T2" s="82"/>
      <c r="U2" s="82"/>
      <c r="V2" s="82"/>
    </row>
    <row r="3" spans="1:22" ht="21" customHeight="1" x14ac:dyDescent="0.2">
      <c r="A3" s="83" t="s">
        <v>33</v>
      </c>
      <c r="B3" s="83"/>
      <c r="C3" s="83"/>
      <c r="D3" s="84" t="s">
        <v>34</v>
      </c>
      <c r="E3" s="84"/>
      <c r="F3" s="84"/>
      <c r="G3" s="84"/>
      <c r="H3" s="85" t="s">
        <v>35</v>
      </c>
      <c r="I3" s="85"/>
      <c r="J3" s="85"/>
      <c r="K3" s="85"/>
      <c r="L3" s="85"/>
      <c r="M3" s="85"/>
      <c r="N3" s="85"/>
      <c r="O3" s="85"/>
      <c r="P3" s="85"/>
      <c r="Q3" s="85"/>
      <c r="R3" s="86" t="s">
        <v>71</v>
      </c>
      <c r="S3" s="86"/>
      <c r="T3" s="86"/>
      <c r="U3" s="86"/>
      <c r="V3" s="86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87" t="s">
        <v>16</v>
      </c>
      <c r="B5" s="88" t="s">
        <v>15</v>
      </c>
      <c r="C5" s="89" t="s">
        <v>14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90" t="s">
        <v>13</v>
      </c>
      <c r="V5" s="91" t="s">
        <v>12</v>
      </c>
    </row>
    <row r="6" spans="1:22" ht="21" customHeight="1" thickTop="1" thickBot="1" x14ac:dyDescent="0.25">
      <c r="A6" s="87"/>
      <c r="B6" s="88"/>
      <c r="C6" s="2"/>
      <c r="D6" s="92" t="s">
        <v>29</v>
      </c>
      <c r="E6" s="92"/>
      <c r="F6" s="92"/>
      <c r="G6" s="92"/>
      <c r="H6" s="92"/>
      <c r="I6" s="93" t="s">
        <v>11</v>
      </c>
      <c r="J6" s="92"/>
      <c r="K6" s="92"/>
      <c r="L6" s="92" t="s">
        <v>0</v>
      </c>
      <c r="M6" s="92"/>
      <c r="N6" s="92"/>
      <c r="O6" s="92" t="s">
        <v>10</v>
      </c>
      <c r="P6" s="92"/>
      <c r="Q6" s="92"/>
      <c r="R6" s="92"/>
      <c r="S6" s="92" t="s">
        <v>9</v>
      </c>
      <c r="T6" s="92"/>
      <c r="U6" s="90"/>
      <c r="V6" s="91"/>
    </row>
    <row r="7" spans="1:22" ht="21" customHeight="1" thickTop="1" thickBot="1" x14ac:dyDescent="0.25">
      <c r="A7" s="64"/>
      <c r="B7" s="66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75"/>
      <c r="V7" s="59"/>
    </row>
    <row r="8" spans="1:22" ht="16.5" thickTop="1" thickBot="1" x14ac:dyDescent="0.3">
      <c r="A8" s="112" t="s">
        <v>81</v>
      </c>
      <c r="B8" s="112" t="s">
        <v>82</v>
      </c>
      <c r="C8" s="23"/>
      <c r="D8" s="21"/>
      <c r="E8" s="17"/>
      <c r="F8" s="14"/>
      <c r="G8" s="14"/>
      <c r="H8" s="14"/>
      <c r="I8" s="14"/>
      <c r="J8" s="14"/>
      <c r="K8" s="14"/>
      <c r="L8" s="14"/>
      <c r="M8" s="14"/>
      <c r="N8" s="16"/>
      <c r="O8" s="26">
        <v>10</v>
      </c>
      <c r="P8" s="26"/>
      <c r="Q8" s="26"/>
      <c r="R8" s="27"/>
      <c r="S8" s="28"/>
      <c r="T8" s="28"/>
      <c r="U8" s="29">
        <f>IF(P8="",O8,P8)+IF(R8="",Q8,R8)+IF(T8="",S8,T8)</f>
        <v>10</v>
      </c>
      <c r="V8" s="15"/>
    </row>
    <row r="9" spans="1:22" ht="16.5" thickTop="1" thickBot="1" x14ac:dyDescent="0.3">
      <c r="A9" s="112" t="s">
        <v>83</v>
      </c>
      <c r="B9" s="112" t="s">
        <v>84</v>
      </c>
      <c r="C9" s="23"/>
      <c r="D9" s="21"/>
      <c r="E9" s="17"/>
      <c r="F9" s="14"/>
      <c r="G9" s="14"/>
      <c r="H9" s="14"/>
      <c r="I9" s="14"/>
      <c r="J9" s="14"/>
      <c r="K9" s="14"/>
      <c r="L9" s="14"/>
      <c r="M9" s="14"/>
      <c r="N9" s="16"/>
      <c r="O9" s="26">
        <v>11</v>
      </c>
      <c r="P9" s="26"/>
      <c r="Q9" s="26"/>
      <c r="R9" s="27"/>
      <c r="S9" s="28"/>
      <c r="T9" s="28"/>
      <c r="U9" s="29">
        <f t="shared" ref="U9:U39" si="0">IF(P9="",O9,P9)+IF(R9="",Q9,R9)+IF(T9="",S9,T9)</f>
        <v>11</v>
      </c>
      <c r="V9" s="15"/>
    </row>
    <row r="10" spans="1:22" ht="16.5" thickTop="1" thickBot="1" x14ac:dyDescent="0.3">
      <c r="A10" s="112" t="s">
        <v>72</v>
      </c>
      <c r="B10" s="112" t="s">
        <v>85</v>
      </c>
      <c r="C10" s="23"/>
      <c r="D10" s="21"/>
      <c r="E10" s="17"/>
      <c r="F10" s="14"/>
      <c r="G10" s="14"/>
      <c r="H10" s="14"/>
      <c r="I10" s="14"/>
      <c r="J10" s="14"/>
      <c r="K10" s="14"/>
      <c r="L10" s="14"/>
      <c r="M10" s="14"/>
      <c r="N10" s="16"/>
      <c r="O10" s="26">
        <v>16</v>
      </c>
      <c r="P10" s="26"/>
      <c r="Q10" s="26"/>
      <c r="R10" s="27"/>
      <c r="S10" s="28"/>
      <c r="T10" s="28"/>
      <c r="U10" s="29">
        <f t="shared" si="0"/>
        <v>16</v>
      </c>
      <c r="V10" s="15"/>
    </row>
    <row r="11" spans="1:22" ht="16.5" thickTop="1" thickBot="1" x14ac:dyDescent="0.3">
      <c r="A11" s="112" t="s">
        <v>86</v>
      </c>
      <c r="B11" s="112" t="s">
        <v>87</v>
      </c>
      <c r="C11" s="23"/>
      <c r="D11" s="21"/>
      <c r="E11" s="17"/>
      <c r="F11" s="14"/>
      <c r="G11" s="14"/>
      <c r="H11" s="14"/>
      <c r="I11" s="14"/>
      <c r="J11" s="14"/>
      <c r="K11" s="14"/>
      <c r="L11" s="14"/>
      <c r="M11" s="14"/>
      <c r="N11" s="16"/>
      <c r="O11" s="26">
        <v>28</v>
      </c>
      <c r="P11" s="32"/>
      <c r="Q11" s="26"/>
      <c r="R11" s="27"/>
      <c r="S11" s="28"/>
      <c r="T11" s="28"/>
      <c r="U11" s="29">
        <f t="shared" si="0"/>
        <v>28</v>
      </c>
      <c r="V11" s="15"/>
    </row>
    <row r="12" spans="1:22" ht="16.5" thickTop="1" thickBot="1" x14ac:dyDescent="0.3">
      <c r="A12" s="112" t="s">
        <v>88</v>
      </c>
      <c r="B12" s="112" t="s">
        <v>89</v>
      </c>
      <c r="C12" s="23"/>
      <c r="D12" s="22"/>
      <c r="E12" s="17"/>
      <c r="F12" s="14"/>
      <c r="G12" s="14"/>
      <c r="H12" s="14"/>
      <c r="I12" s="14"/>
      <c r="J12" s="14"/>
      <c r="K12" s="14"/>
      <c r="L12" s="14"/>
      <c r="M12" s="14"/>
      <c r="N12" s="16"/>
      <c r="O12" s="26"/>
      <c r="P12" s="26"/>
      <c r="Q12" s="26"/>
      <c r="R12" s="33"/>
      <c r="S12" s="28"/>
      <c r="T12" s="28"/>
      <c r="U12" s="29">
        <f t="shared" si="0"/>
        <v>0</v>
      </c>
      <c r="V12" s="15"/>
    </row>
    <row r="13" spans="1:22" ht="16.5" thickTop="1" thickBot="1" x14ac:dyDescent="0.3">
      <c r="A13" s="112" t="s">
        <v>90</v>
      </c>
      <c r="B13" s="112" t="s">
        <v>91</v>
      </c>
      <c r="C13" s="23"/>
      <c r="D13" s="22"/>
      <c r="E13" s="17"/>
      <c r="F13" s="14"/>
      <c r="G13" s="14"/>
      <c r="H13" s="14"/>
      <c r="I13" s="14"/>
      <c r="J13" s="14"/>
      <c r="K13" s="14"/>
      <c r="L13" s="14"/>
      <c r="M13" s="14"/>
      <c r="N13" s="16"/>
      <c r="O13" s="26">
        <v>10</v>
      </c>
      <c r="P13" s="26"/>
      <c r="Q13" s="26"/>
      <c r="R13" s="27"/>
      <c r="S13" s="28"/>
      <c r="T13" s="28"/>
      <c r="U13" s="29">
        <f t="shared" si="0"/>
        <v>10</v>
      </c>
      <c r="V13" s="15"/>
    </row>
    <row r="14" spans="1:22" ht="16.5" thickTop="1" thickBot="1" x14ac:dyDescent="0.3">
      <c r="A14" s="112" t="s">
        <v>92</v>
      </c>
      <c r="B14" s="112" t="s">
        <v>93</v>
      </c>
      <c r="C14" s="23"/>
      <c r="D14" s="21"/>
      <c r="E14" s="17"/>
      <c r="F14" s="14"/>
      <c r="G14" s="14"/>
      <c r="H14" s="14"/>
      <c r="I14" s="14"/>
      <c r="J14" s="14"/>
      <c r="K14" s="14"/>
      <c r="L14" s="14"/>
      <c r="M14" s="14"/>
      <c r="N14" s="16"/>
      <c r="O14" s="26"/>
      <c r="P14" s="26"/>
      <c r="Q14" s="26"/>
      <c r="R14" s="27"/>
      <c r="S14" s="28"/>
      <c r="T14" s="28"/>
      <c r="U14" s="29">
        <f t="shared" si="0"/>
        <v>0</v>
      </c>
      <c r="V14" s="15"/>
    </row>
    <row r="15" spans="1:22" ht="16.5" thickTop="1" thickBot="1" x14ac:dyDescent="0.3">
      <c r="A15" s="112" t="s">
        <v>94</v>
      </c>
      <c r="B15" s="112" t="s">
        <v>95</v>
      </c>
      <c r="C15" s="23"/>
      <c r="D15" s="21"/>
      <c r="E15" s="17"/>
      <c r="F15" s="14"/>
      <c r="G15" s="14"/>
      <c r="H15" s="14"/>
      <c r="I15" s="14"/>
      <c r="J15" s="14"/>
      <c r="K15" s="14"/>
      <c r="L15" s="14"/>
      <c r="M15" s="14"/>
      <c r="N15" s="16"/>
      <c r="O15" s="26">
        <v>11.5</v>
      </c>
      <c r="P15" s="26"/>
      <c r="Q15" s="26"/>
      <c r="R15" s="27"/>
      <c r="S15" s="28"/>
      <c r="T15" s="28"/>
      <c r="U15" s="29">
        <f t="shared" si="0"/>
        <v>11.5</v>
      </c>
      <c r="V15" s="15"/>
    </row>
    <row r="16" spans="1:22" ht="16.5" thickTop="1" thickBot="1" x14ac:dyDescent="0.3">
      <c r="A16" s="112" t="s">
        <v>96</v>
      </c>
      <c r="B16" s="112" t="s">
        <v>97</v>
      </c>
      <c r="C16" s="23"/>
      <c r="D16" s="21"/>
      <c r="E16" s="17"/>
      <c r="F16" s="14"/>
      <c r="G16" s="14"/>
      <c r="H16" s="14"/>
      <c r="I16" s="14"/>
      <c r="J16" s="14"/>
      <c r="K16" s="14"/>
      <c r="L16" s="14"/>
      <c r="M16" s="14"/>
      <c r="N16" s="16"/>
      <c r="O16" s="26">
        <v>13</v>
      </c>
      <c r="P16" s="26"/>
      <c r="Q16" s="26"/>
      <c r="R16" s="27"/>
      <c r="S16" s="28"/>
      <c r="T16" s="28"/>
      <c r="U16" s="29">
        <f t="shared" si="0"/>
        <v>13</v>
      </c>
      <c r="V16" s="15"/>
    </row>
    <row r="17" spans="1:22" ht="16.5" thickTop="1" thickBot="1" x14ac:dyDescent="0.3">
      <c r="A17" s="112" t="s">
        <v>98</v>
      </c>
      <c r="B17" s="112" t="s">
        <v>99</v>
      </c>
      <c r="C17" s="23"/>
      <c r="D17" s="21"/>
      <c r="E17" s="17"/>
      <c r="F17" s="14"/>
      <c r="G17" s="14"/>
      <c r="H17" s="14"/>
      <c r="I17" s="14"/>
      <c r="J17" s="14"/>
      <c r="K17" s="14"/>
      <c r="L17" s="14"/>
      <c r="M17" s="14"/>
      <c r="N17" s="16"/>
      <c r="O17" s="26">
        <v>10.5</v>
      </c>
      <c r="P17" s="26"/>
      <c r="Q17" s="26"/>
      <c r="R17" s="27"/>
      <c r="S17" s="28"/>
      <c r="T17" s="28"/>
      <c r="U17" s="29">
        <f t="shared" si="0"/>
        <v>10.5</v>
      </c>
      <c r="V17" s="15"/>
    </row>
    <row r="18" spans="1:22" ht="16.5" thickTop="1" thickBot="1" x14ac:dyDescent="0.3">
      <c r="A18" s="112" t="s">
        <v>100</v>
      </c>
      <c r="B18" s="112" t="s">
        <v>101</v>
      </c>
      <c r="C18" s="23"/>
      <c r="D18" s="22"/>
      <c r="E18" s="17"/>
      <c r="F18" s="14"/>
      <c r="G18" s="14"/>
      <c r="H18" s="14"/>
      <c r="I18" s="14"/>
      <c r="J18" s="14"/>
      <c r="K18" s="14"/>
      <c r="L18" s="14"/>
      <c r="M18" s="14"/>
      <c r="N18" s="16"/>
      <c r="O18" s="26"/>
      <c r="P18" s="26"/>
      <c r="Q18" s="26"/>
      <c r="R18" s="27"/>
      <c r="S18" s="28"/>
      <c r="T18" s="28"/>
      <c r="U18" s="29">
        <f t="shared" si="0"/>
        <v>0</v>
      </c>
      <c r="V18" s="15"/>
    </row>
    <row r="19" spans="1:22" ht="16.5" thickTop="1" thickBot="1" x14ac:dyDescent="0.3">
      <c r="A19" s="112" t="s">
        <v>102</v>
      </c>
      <c r="B19" s="112" t="s">
        <v>103</v>
      </c>
      <c r="C19" s="23"/>
      <c r="D19" s="22"/>
      <c r="E19" s="17"/>
      <c r="F19" s="14"/>
      <c r="G19" s="14"/>
      <c r="H19" s="14"/>
      <c r="I19" s="14"/>
      <c r="J19" s="14"/>
      <c r="K19" s="14"/>
      <c r="L19" s="14"/>
      <c r="M19" s="14"/>
      <c r="N19" s="16"/>
      <c r="O19" s="26">
        <v>13</v>
      </c>
      <c r="P19" s="26"/>
      <c r="Q19" s="26"/>
      <c r="R19" s="27"/>
      <c r="S19" s="28"/>
      <c r="T19" s="28"/>
      <c r="U19" s="29">
        <f t="shared" si="0"/>
        <v>13</v>
      </c>
      <c r="V19" s="15"/>
    </row>
    <row r="20" spans="1:22" ht="16.5" thickTop="1" thickBot="1" x14ac:dyDescent="0.3">
      <c r="A20" s="112" t="s">
        <v>104</v>
      </c>
      <c r="B20" s="112" t="s">
        <v>105</v>
      </c>
      <c r="C20" s="23"/>
      <c r="D20" s="21"/>
      <c r="E20" s="17"/>
      <c r="F20" s="14"/>
      <c r="G20" s="14"/>
      <c r="H20" s="14"/>
      <c r="I20" s="14"/>
      <c r="J20" s="14"/>
      <c r="K20" s="14"/>
      <c r="L20" s="14"/>
      <c r="M20" s="14"/>
      <c r="N20" s="16"/>
      <c r="O20" s="26">
        <v>7.5</v>
      </c>
      <c r="P20" s="26"/>
      <c r="Q20" s="26"/>
      <c r="R20" s="31"/>
      <c r="S20" s="28"/>
      <c r="T20" s="28"/>
      <c r="U20" s="29">
        <f t="shared" si="0"/>
        <v>7.5</v>
      </c>
      <c r="V20" s="15"/>
    </row>
    <row r="21" spans="1:22" ht="16.5" thickTop="1" thickBot="1" x14ac:dyDescent="0.3">
      <c r="A21" s="112" t="s">
        <v>106</v>
      </c>
      <c r="B21" s="112" t="s">
        <v>107</v>
      </c>
      <c r="C21" s="23"/>
      <c r="D21" s="22"/>
      <c r="E21" s="17"/>
      <c r="F21" s="14"/>
      <c r="G21" s="14"/>
      <c r="H21" s="14"/>
      <c r="I21" s="14"/>
      <c r="J21" s="14"/>
      <c r="K21" s="14"/>
      <c r="L21" s="14"/>
      <c r="M21" s="14"/>
      <c r="N21" s="16"/>
      <c r="O21" s="26"/>
      <c r="P21" s="26"/>
      <c r="Q21" s="26"/>
      <c r="R21" s="31"/>
      <c r="S21" s="28"/>
      <c r="T21" s="28"/>
      <c r="U21" s="29">
        <f t="shared" si="0"/>
        <v>0</v>
      </c>
      <c r="V21" s="15"/>
    </row>
    <row r="22" spans="1:22" ht="16.5" thickTop="1" thickBot="1" x14ac:dyDescent="0.3">
      <c r="A22" s="112" t="s">
        <v>108</v>
      </c>
      <c r="B22" s="112" t="s">
        <v>109</v>
      </c>
      <c r="C22" s="23"/>
      <c r="D22" s="22"/>
      <c r="E22" s="17"/>
      <c r="F22" s="14"/>
      <c r="G22" s="14"/>
      <c r="H22" s="14"/>
      <c r="I22" s="14"/>
      <c r="J22" s="14"/>
      <c r="K22" s="14"/>
      <c r="L22" s="14"/>
      <c r="M22" s="14"/>
      <c r="N22" s="16"/>
      <c r="O22" s="26">
        <v>6.5</v>
      </c>
      <c r="P22" s="26"/>
      <c r="Q22" s="26"/>
      <c r="R22" s="27"/>
      <c r="S22" s="28"/>
      <c r="T22" s="28"/>
      <c r="U22" s="29">
        <f t="shared" si="0"/>
        <v>6.5</v>
      </c>
      <c r="V22" s="15"/>
    </row>
    <row r="23" spans="1:22" ht="16.5" thickTop="1" thickBot="1" x14ac:dyDescent="0.3">
      <c r="A23" s="112" t="s">
        <v>110</v>
      </c>
      <c r="B23" s="112" t="s">
        <v>111</v>
      </c>
      <c r="C23" s="23"/>
      <c r="D23" s="22"/>
      <c r="E23" s="17"/>
      <c r="F23" s="14"/>
      <c r="G23" s="14"/>
      <c r="H23" s="14"/>
      <c r="I23" s="14"/>
      <c r="J23" s="14"/>
      <c r="K23" s="14"/>
      <c r="L23" s="14"/>
      <c r="M23" s="14"/>
      <c r="N23" s="16"/>
      <c r="O23" s="26"/>
      <c r="P23" s="26"/>
      <c r="Q23" s="26"/>
      <c r="R23" s="27"/>
      <c r="S23" s="28"/>
      <c r="T23" s="28"/>
      <c r="U23" s="29">
        <f t="shared" si="0"/>
        <v>0</v>
      </c>
      <c r="V23" s="15"/>
    </row>
    <row r="24" spans="1:22" ht="16.5" thickTop="1" thickBot="1" x14ac:dyDescent="0.3">
      <c r="A24" s="113" t="s">
        <v>40</v>
      </c>
      <c r="B24" s="114" t="s">
        <v>45</v>
      </c>
      <c r="C24" s="23"/>
      <c r="D24" s="22"/>
      <c r="E24" s="17"/>
      <c r="F24" s="14"/>
      <c r="G24" s="14"/>
      <c r="H24" s="14"/>
      <c r="I24" s="14"/>
      <c r="J24" s="14"/>
      <c r="K24" s="14"/>
      <c r="L24" s="14"/>
      <c r="M24" s="14"/>
      <c r="N24" s="16"/>
      <c r="O24" s="26">
        <v>13.5</v>
      </c>
      <c r="P24" s="26"/>
      <c r="Q24" s="26"/>
      <c r="S24" s="28"/>
      <c r="T24" s="28"/>
      <c r="U24" s="29">
        <f t="shared" si="0"/>
        <v>13.5</v>
      </c>
      <c r="V24" s="15"/>
    </row>
    <row r="25" spans="1:22" ht="16.5" thickTop="1" thickBot="1" x14ac:dyDescent="0.3">
      <c r="A25" s="112" t="s">
        <v>41</v>
      </c>
      <c r="B25" s="112" t="s">
        <v>64</v>
      </c>
      <c r="C25" s="23"/>
      <c r="D25" s="21"/>
      <c r="E25" s="17"/>
      <c r="F25" s="14"/>
      <c r="G25" s="14"/>
      <c r="H25" s="14"/>
      <c r="I25" s="14"/>
      <c r="J25" s="14"/>
      <c r="K25" s="14"/>
      <c r="L25" s="14"/>
      <c r="M25" s="14"/>
      <c r="N25" s="16"/>
      <c r="O25" s="26">
        <v>11</v>
      </c>
      <c r="P25" s="26"/>
      <c r="Q25" s="26"/>
      <c r="R25" s="27"/>
      <c r="S25" s="28"/>
      <c r="T25" s="28"/>
      <c r="U25" s="29">
        <f t="shared" si="0"/>
        <v>11</v>
      </c>
      <c r="V25" s="15"/>
    </row>
    <row r="26" spans="1:22" ht="16.5" thickTop="1" thickBot="1" x14ac:dyDescent="0.3">
      <c r="A26" s="112" t="s">
        <v>112</v>
      </c>
      <c r="B26" s="112" t="s">
        <v>113</v>
      </c>
      <c r="C26" s="23"/>
      <c r="D26" s="21"/>
      <c r="E26" s="17"/>
      <c r="F26" s="14"/>
      <c r="G26" s="14"/>
      <c r="H26" s="14"/>
      <c r="I26" s="14"/>
      <c r="J26" s="14"/>
      <c r="K26" s="14"/>
      <c r="L26" s="14"/>
      <c r="M26" s="14"/>
      <c r="N26" s="16"/>
      <c r="O26" s="26">
        <v>17</v>
      </c>
      <c r="P26" s="26"/>
      <c r="Q26" s="26"/>
      <c r="R26" s="27"/>
      <c r="S26" s="28"/>
      <c r="T26" s="28"/>
      <c r="U26" s="29">
        <f t="shared" si="0"/>
        <v>17</v>
      </c>
      <c r="V26" s="15"/>
    </row>
    <row r="27" spans="1:22" ht="16.5" thickTop="1" thickBot="1" x14ac:dyDescent="0.3">
      <c r="A27" s="112" t="s">
        <v>53</v>
      </c>
      <c r="B27" s="112" t="s">
        <v>46</v>
      </c>
      <c r="C27" s="23"/>
      <c r="D27" s="21"/>
      <c r="E27" s="17"/>
      <c r="F27" s="14"/>
      <c r="G27" s="14"/>
      <c r="H27" s="14"/>
      <c r="I27" s="14"/>
      <c r="J27" s="14"/>
      <c r="K27" s="14"/>
      <c r="L27" s="14"/>
      <c r="M27" s="14"/>
      <c r="N27" s="16"/>
      <c r="O27" s="26">
        <v>10</v>
      </c>
      <c r="P27" s="26"/>
      <c r="Q27" s="26"/>
      <c r="R27" s="27"/>
      <c r="S27" s="28"/>
      <c r="T27" s="28"/>
      <c r="U27" s="29">
        <f t="shared" si="0"/>
        <v>10</v>
      </c>
      <c r="V27" s="15"/>
    </row>
    <row r="28" spans="1:22" ht="16.5" thickTop="1" thickBot="1" x14ac:dyDescent="0.3">
      <c r="A28" s="112" t="s">
        <v>114</v>
      </c>
      <c r="B28" s="112" t="s">
        <v>115</v>
      </c>
      <c r="C28" s="23"/>
      <c r="D28" s="22"/>
      <c r="E28" s="17"/>
      <c r="F28" s="14"/>
      <c r="G28" s="14"/>
      <c r="H28" s="14"/>
      <c r="I28" s="14"/>
      <c r="J28" s="14"/>
      <c r="K28" s="14"/>
      <c r="L28" s="14"/>
      <c r="M28" s="14"/>
      <c r="N28" s="16"/>
      <c r="O28" s="26"/>
      <c r="P28" s="26"/>
      <c r="Q28" s="26"/>
      <c r="R28" s="27"/>
      <c r="S28" s="28"/>
      <c r="T28" s="28"/>
      <c r="U28" s="29">
        <f t="shared" si="0"/>
        <v>0</v>
      </c>
      <c r="V28" s="15"/>
    </row>
    <row r="29" spans="1:22" ht="16.5" thickTop="1" thickBot="1" x14ac:dyDescent="0.3">
      <c r="A29" s="112" t="s">
        <v>54</v>
      </c>
      <c r="B29" s="112" t="s">
        <v>47</v>
      </c>
      <c r="C29" s="23"/>
      <c r="D29" s="22"/>
      <c r="E29" s="17"/>
      <c r="F29" s="14"/>
      <c r="G29" s="14"/>
      <c r="H29" s="14"/>
      <c r="I29" s="14"/>
      <c r="J29" s="14"/>
      <c r="K29" s="14"/>
      <c r="L29" s="14"/>
      <c r="M29" s="14"/>
      <c r="N29" s="16"/>
      <c r="O29" s="26">
        <v>5.5</v>
      </c>
      <c r="P29" s="26"/>
      <c r="Q29" s="26"/>
      <c r="R29" s="27"/>
      <c r="S29" s="28"/>
      <c r="T29" s="28"/>
      <c r="U29" s="29">
        <f t="shared" si="0"/>
        <v>5.5</v>
      </c>
      <c r="V29" s="15"/>
    </row>
    <row r="30" spans="1:22" ht="16.5" thickTop="1" thickBot="1" x14ac:dyDescent="0.3">
      <c r="A30" s="112" t="s">
        <v>55</v>
      </c>
      <c r="B30" s="112" t="s">
        <v>48</v>
      </c>
      <c r="C30" s="23"/>
      <c r="D30" s="22"/>
      <c r="E30" s="17"/>
      <c r="F30" s="14"/>
      <c r="G30" s="14"/>
      <c r="H30" s="14"/>
      <c r="I30" s="14"/>
      <c r="J30" s="14"/>
      <c r="K30" s="14"/>
      <c r="L30" s="14"/>
      <c r="M30" s="14"/>
      <c r="N30" s="16"/>
      <c r="O30" s="26"/>
      <c r="P30" s="26"/>
      <c r="Q30" s="26"/>
      <c r="R30" s="27"/>
      <c r="S30" s="28"/>
      <c r="T30" s="28"/>
      <c r="U30" s="29">
        <f t="shared" si="0"/>
        <v>0</v>
      </c>
      <c r="V30" s="15"/>
    </row>
    <row r="31" spans="1:22" ht="16.5" thickTop="1" thickBot="1" x14ac:dyDescent="0.3">
      <c r="A31" s="112" t="s">
        <v>67</v>
      </c>
      <c r="B31" s="112" t="s">
        <v>65</v>
      </c>
      <c r="C31" s="23"/>
      <c r="D31" s="22"/>
      <c r="E31" s="17"/>
      <c r="F31" s="14"/>
      <c r="G31" s="14"/>
      <c r="H31" s="14"/>
      <c r="I31" s="14"/>
      <c r="J31" s="14"/>
      <c r="K31" s="14"/>
      <c r="L31" s="14"/>
      <c r="M31" s="14"/>
      <c r="N31" s="16"/>
      <c r="O31" s="26"/>
      <c r="P31" s="26"/>
      <c r="Q31" s="26"/>
      <c r="R31" s="27"/>
      <c r="S31" s="28"/>
      <c r="T31" s="28"/>
      <c r="U31" s="29">
        <f t="shared" si="0"/>
        <v>0</v>
      </c>
      <c r="V31" s="15"/>
    </row>
    <row r="32" spans="1:22" ht="16.5" thickTop="1" thickBot="1" x14ac:dyDescent="0.3">
      <c r="A32" s="112" t="s">
        <v>116</v>
      </c>
      <c r="B32" s="112" t="s">
        <v>117</v>
      </c>
      <c r="C32" s="23"/>
      <c r="D32" s="21"/>
      <c r="E32" s="17"/>
      <c r="F32" s="14"/>
      <c r="G32" s="14"/>
      <c r="H32" s="14"/>
      <c r="I32" s="14"/>
      <c r="J32" s="14"/>
      <c r="K32" s="14"/>
      <c r="L32" s="14"/>
      <c r="M32" s="14"/>
      <c r="N32" s="16"/>
      <c r="O32" s="26">
        <v>1.5</v>
      </c>
      <c r="P32" s="26"/>
      <c r="Q32" s="26"/>
      <c r="R32" s="27"/>
      <c r="S32" s="28"/>
      <c r="T32" s="28"/>
      <c r="U32" s="29">
        <f t="shared" si="0"/>
        <v>1.5</v>
      </c>
      <c r="V32" s="15"/>
    </row>
    <row r="33" spans="1:22" ht="16.5" thickTop="1" thickBot="1" x14ac:dyDescent="0.3">
      <c r="A33" s="112" t="s">
        <v>56</v>
      </c>
      <c r="B33" s="112" t="s">
        <v>49</v>
      </c>
      <c r="C33" s="23"/>
      <c r="D33" s="21"/>
      <c r="E33" s="17"/>
      <c r="F33" s="14"/>
      <c r="G33" s="14"/>
      <c r="H33" s="14"/>
      <c r="I33" s="14"/>
      <c r="J33" s="14"/>
      <c r="K33" s="14"/>
      <c r="L33" s="14"/>
      <c r="M33" s="14"/>
      <c r="N33" s="16"/>
      <c r="O33" s="26">
        <v>10</v>
      </c>
      <c r="P33" s="26"/>
      <c r="Q33" s="26"/>
      <c r="R33" s="27"/>
      <c r="S33" s="28"/>
      <c r="T33" s="28"/>
      <c r="U33" s="29">
        <f t="shared" si="0"/>
        <v>10</v>
      </c>
      <c r="V33" s="15"/>
    </row>
    <row r="34" spans="1:22" ht="16.5" thickTop="1" thickBot="1" x14ac:dyDescent="0.3">
      <c r="A34" s="112" t="s">
        <v>57</v>
      </c>
      <c r="B34" s="112" t="s">
        <v>50</v>
      </c>
      <c r="C34" s="23"/>
      <c r="D34" s="22"/>
      <c r="E34" s="17"/>
      <c r="F34" s="14"/>
      <c r="G34" s="14"/>
      <c r="H34" s="14"/>
      <c r="I34" s="14"/>
      <c r="J34" s="14"/>
      <c r="K34" s="14"/>
      <c r="L34" s="14"/>
      <c r="M34" s="14"/>
      <c r="N34" s="16"/>
      <c r="O34" s="26">
        <v>10</v>
      </c>
      <c r="P34" s="26"/>
      <c r="Q34" s="26"/>
      <c r="R34" s="27"/>
      <c r="S34" s="28"/>
      <c r="T34" s="28"/>
      <c r="U34" s="29">
        <f t="shared" si="0"/>
        <v>10</v>
      </c>
      <c r="V34" s="15"/>
    </row>
    <row r="35" spans="1:22" ht="16.5" thickTop="1" thickBot="1" x14ac:dyDescent="0.3">
      <c r="A35" s="112" t="s">
        <v>118</v>
      </c>
      <c r="B35" s="112" t="s">
        <v>119</v>
      </c>
      <c r="C35" s="23"/>
      <c r="D35" s="22"/>
      <c r="E35" s="17"/>
      <c r="F35" s="14"/>
      <c r="G35" s="14"/>
      <c r="H35" s="14"/>
      <c r="I35" s="14"/>
      <c r="J35" s="14"/>
      <c r="K35" s="14"/>
      <c r="L35" s="14"/>
      <c r="M35" s="14"/>
      <c r="N35" s="16"/>
      <c r="O35" s="26">
        <v>1.5</v>
      </c>
      <c r="P35" s="26"/>
      <c r="Q35" s="26"/>
      <c r="R35" s="27"/>
      <c r="S35" s="28"/>
      <c r="T35" s="28"/>
      <c r="U35" s="29">
        <f t="shared" si="0"/>
        <v>1.5</v>
      </c>
      <c r="V35" s="15"/>
    </row>
    <row r="36" spans="1:22" ht="16.5" thickTop="1" thickBot="1" x14ac:dyDescent="0.3">
      <c r="A36" s="112" t="s">
        <v>69</v>
      </c>
      <c r="B36" s="112" t="s">
        <v>66</v>
      </c>
      <c r="C36" s="23"/>
      <c r="D36" s="21"/>
      <c r="E36" s="17"/>
      <c r="F36" s="14"/>
      <c r="G36" s="14"/>
      <c r="H36" s="14"/>
      <c r="I36" s="14"/>
      <c r="J36" s="14"/>
      <c r="K36" s="14"/>
      <c r="L36" s="14"/>
      <c r="M36" s="14"/>
      <c r="N36" s="16"/>
      <c r="O36" s="26"/>
      <c r="P36" s="26"/>
      <c r="Q36" s="26"/>
      <c r="R36" s="27"/>
      <c r="S36" s="28"/>
      <c r="T36" s="28"/>
      <c r="U36" s="29">
        <f t="shared" si="0"/>
        <v>0</v>
      </c>
      <c r="V36" s="15"/>
    </row>
    <row r="37" spans="1:22" ht="16.5" thickTop="1" thickBot="1" x14ac:dyDescent="0.3">
      <c r="A37" s="112" t="s">
        <v>58</v>
      </c>
      <c r="B37" s="112" t="s">
        <v>51</v>
      </c>
      <c r="C37" s="23"/>
      <c r="D37" s="21"/>
      <c r="E37" s="17"/>
      <c r="F37" s="14"/>
      <c r="G37" s="14"/>
      <c r="H37" s="14"/>
      <c r="I37" s="14"/>
      <c r="J37" s="14"/>
      <c r="K37" s="14"/>
      <c r="L37" s="14"/>
      <c r="M37" s="14"/>
      <c r="N37" s="16"/>
      <c r="O37" s="26"/>
      <c r="P37" s="26"/>
      <c r="Q37" s="26"/>
      <c r="R37" s="27"/>
      <c r="S37" s="28"/>
      <c r="T37" s="28"/>
      <c r="U37" s="29">
        <f t="shared" si="0"/>
        <v>0</v>
      </c>
      <c r="V37" s="15"/>
    </row>
    <row r="38" spans="1:22" ht="16.5" thickTop="1" thickBot="1" x14ac:dyDescent="0.3">
      <c r="A38" s="112" t="s">
        <v>59</v>
      </c>
      <c r="B38" s="112" t="s">
        <v>52</v>
      </c>
      <c r="C38" s="23"/>
      <c r="D38" s="21"/>
      <c r="E38" s="17"/>
      <c r="F38" s="14"/>
      <c r="G38" s="14"/>
      <c r="H38" s="14"/>
      <c r="I38" s="14"/>
      <c r="J38" s="14"/>
      <c r="K38" s="14"/>
      <c r="L38" s="14"/>
      <c r="M38" s="14"/>
      <c r="N38" s="16"/>
      <c r="O38" s="26"/>
      <c r="P38" s="26"/>
      <c r="Q38" s="26"/>
      <c r="R38" s="27"/>
      <c r="S38" s="28"/>
      <c r="T38" s="28"/>
      <c r="U38" s="29">
        <f t="shared" si="0"/>
        <v>0</v>
      </c>
      <c r="V38" s="15"/>
    </row>
    <row r="39" spans="1:22" ht="16.5" thickTop="1" thickBot="1" x14ac:dyDescent="0.3">
      <c r="A39" s="112" t="s">
        <v>120</v>
      </c>
      <c r="B39" s="112" t="s">
        <v>121</v>
      </c>
      <c r="C39" s="23"/>
      <c r="D39" s="21"/>
      <c r="E39" s="17"/>
      <c r="F39" s="14"/>
      <c r="G39" s="14"/>
      <c r="H39" s="14"/>
      <c r="I39" s="14"/>
      <c r="J39" s="14"/>
      <c r="K39" s="14"/>
      <c r="L39" s="14"/>
      <c r="M39" s="14"/>
      <c r="N39" s="16"/>
      <c r="O39" s="26"/>
      <c r="P39" s="26"/>
      <c r="Q39" s="26"/>
      <c r="R39" s="27"/>
      <c r="S39" s="28"/>
      <c r="T39" s="28"/>
      <c r="U39" s="29">
        <f t="shared" si="0"/>
        <v>0</v>
      </c>
      <c r="V39" s="15"/>
    </row>
    <row r="40" spans="1:22" ht="13.5" thickTop="1" x14ac:dyDescent="0.2"/>
    <row r="41" spans="1:22" x14ac:dyDescent="0.2">
      <c r="A41" s="34"/>
    </row>
    <row r="43" spans="1:22" x14ac:dyDescent="0.2">
      <c r="A43" s="34"/>
    </row>
    <row r="44" spans="1:22" x14ac:dyDescent="0.2">
      <c r="A44" s="34"/>
    </row>
    <row r="45" spans="1:22" x14ac:dyDescent="0.2">
      <c r="A45" s="34"/>
    </row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2" zoomScaleNormal="165" workbookViewId="0">
      <selection activeCell="G15" sqref="G1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98" t="s">
        <v>26</v>
      </c>
      <c r="B1" s="99"/>
      <c r="C1" s="99"/>
      <c r="D1" s="100"/>
      <c r="E1" s="11" t="s">
        <v>25</v>
      </c>
    </row>
    <row r="2" spans="1:5" ht="17.25" customHeight="1" x14ac:dyDescent="0.25">
      <c r="A2" s="101" t="s">
        <v>17</v>
      </c>
      <c r="B2" s="102"/>
      <c r="C2" s="102"/>
      <c r="D2" s="102"/>
      <c r="E2" s="103"/>
    </row>
    <row r="3" spans="1:5" ht="27" customHeight="1" x14ac:dyDescent="0.2">
      <c r="A3" s="104" t="s">
        <v>31</v>
      </c>
      <c r="B3" s="105"/>
      <c r="C3" s="106"/>
      <c r="D3" s="106"/>
      <c r="E3" s="107"/>
    </row>
    <row r="4" spans="1:5" ht="17.25" customHeight="1" x14ac:dyDescent="0.2">
      <c r="A4" s="108" t="s">
        <v>33</v>
      </c>
      <c r="B4" s="108"/>
      <c r="C4" s="108" t="s">
        <v>36</v>
      </c>
      <c r="D4" s="108"/>
      <c r="E4" s="108"/>
    </row>
    <row r="5" spans="1:5" ht="4.5" customHeight="1" x14ac:dyDescent="0.25">
      <c r="A5" s="97"/>
      <c r="B5" s="97"/>
      <c r="C5" s="97"/>
      <c r="D5" s="97"/>
      <c r="E5" s="97"/>
    </row>
    <row r="6" spans="1:5" s="7" customFormat="1" ht="25.5" customHeight="1" thickBot="1" x14ac:dyDescent="0.3">
      <c r="A6" s="94" t="s">
        <v>16</v>
      </c>
      <c r="B6" s="95" t="s">
        <v>24</v>
      </c>
      <c r="C6" s="96" t="s">
        <v>23</v>
      </c>
      <c r="D6" s="96"/>
      <c r="E6" s="95" t="s">
        <v>22</v>
      </c>
    </row>
    <row r="7" spans="1:5" s="7" customFormat="1" ht="42" customHeight="1" thickTop="1" thickBot="1" x14ac:dyDescent="0.3">
      <c r="A7" s="94"/>
      <c r="B7" s="95"/>
      <c r="C7" s="9" t="s">
        <v>21</v>
      </c>
      <c r="D7" s="8" t="s">
        <v>20</v>
      </c>
      <c r="E7" s="95"/>
    </row>
    <row r="8" spans="1:5" ht="12.75" customHeight="1" thickTop="1" thickBot="1" x14ac:dyDescent="0.3">
      <c r="A8" s="111" t="str">
        <f>'A-smjer'!A8</f>
        <v>3/20</v>
      </c>
      <c r="B8" s="111" t="str">
        <f>'A-smjer'!B8</f>
        <v>Helena Perović</v>
      </c>
      <c r="C8" s="109">
        <f>IF('A-smjer'!P8="",'A-smjer'!O8,'A-smjer'!P8)+IF('A-smjer'!R8="",'A-smjer'!Q8,'A-smjer'!R8)</f>
        <v>29</v>
      </c>
      <c r="D8" s="110">
        <f>IF('A-smjer'!T8="",'A-smjer'!S8,'A-smjer'!T8)</f>
        <v>0</v>
      </c>
      <c r="E8" s="115">
        <f>'A-smjer'!V8</f>
        <v>0</v>
      </c>
    </row>
    <row r="9" spans="1:5" ht="12.75" customHeight="1" thickTop="1" thickBot="1" x14ac:dyDescent="0.3">
      <c r="A9" s="111" t="str">
        <f>'A-smjer'!A9</f>
        <v>22/20</v>
      </c>
      <c r="B9" s="111" t="str">
        <f>'A-smjer'!B9</f>
        <v>Maša Laban</v>
      </c>
      <c r="C9" s="109">
        <f>IF('A-smjer'!P9="",'A-smjer'!O9,'A-smjer'!P9)+IF('A-smjer'!R9="",'A-smjer'!Q9,'A-smjer'!R9)</f>
        <v>6.5</v>
      </c>
      <c r="D9" s="110">
        <f>IF('A-smjer'!T9="",'A-smjer'!S9,'A-smjer'!T9)</f>
        <v>0</v>
      </c>
      <c r="E9" s="115">
        <f>'A-smjer'!V9</f>
        <v>0</v>
      </c>
    </row>
    <row r="10" spans="1:5" ht="12.75" customHeight="1" thickTop="1" thickBot="1" x14ac:dyDescent="0.3">
      <c r="A10" s="111" t="str">
        <f>'A-smjer'!A10</f>
        <v>8/18</v>
      </c>
      <c r="B10" s="111" t="str">
        <f>'A-smjer'!B10</f>
        <v>Adnana Kurmemović</v>
      </c>
      <c r="C10" s="109">
        <f>IF('A-smjer'!P10="",'A-smjer'!O10,'A-smjer'!P10)+IF('A-smjer'!R10="",'A-smjer'!Q10,'A-smjer'!R10)</f>
        <v>15</v>
      </c>
      <c r="D10" s="110">
        <f>IF('A-smjer'!T10="",'A-smjer'!S10,'A-smjer'!T10)</f>
        <v>0</v>
      </c>
      <c r="E10" s="115">
        <f>'A-smjer'!V10</f>
        <v>0</v>
      </c>
    </row>
    <row r="11" spans="1:5" ht="12.75" customHeight="1" thickTop="1" thickBot="1" x14ac:dyDescent="0.3">
      <c r="A11" s="111" t="str">
        <f>'A-smjer'!A11</f>
        <v>10/17</v>
      </c>
      <c r="B11" s="111" t="str">
        <f>'A-smjer'!B11</f>
        <v>Sanja Strunjaš</v>
      </c>
      <c r="C11" s="109">
        <f>IF('A-smjer'!P11="",'A-smjer'!O11,'A-smjer'!P11)+IF('A-smjer'!R11="",'A-smjer'!Q11,'A-smjer'!R11)</f>
        <v>10</v>
      </c>
      <c r="D11" s="110">
        <f>IF('A-smjer'!T11="",'A-smjer'!S11,'A-smjer'!T11)</f>
        <v>0</v>
      </c>
      <c r="E11" s="115">
        <f>'A-smjer'!V11</f>
        <v>0</v>
      </c>
    </row>
    <row r="12" spans="1:5" ht="12.75" customHeight="1" thickTop="1" thickBot="1" x14ac:dyDescent="0.3">
      <c r="A12" s="111" t="str">
        <f>'A-smjer'!A12</f>
        <v>22/17</v>
      </c>
      <c r="B12" s="111" t="str">
        <f>'A-smjer'!B12</f>
        <v>Ivana Fatić</v>
      </c>
      <c r="C12" s="109">
        <f>IF('A-smjer'!P12="",'A-smjer'!O12,'A-smjer'!P12)+IF('A-smjer'!R12="",'A-smjer'!Q12,'A-smjer'!R12)</f>
        <v>8.5</v>
      </c>
      <c r="D12" s="110">
        <f>IF('A-smjer'!T12="",'A-smjer'!S12,'A-smjer'!T12)</f>
        <v>0</v>
      </c>
      <c r="E12" s="115">
        <f>'A-smjer'!V12</f>
        <v>0</v>
      </c>
    </row>
    <row r="13" spans="1:5" ht="12.75" customHeight="1" thickTop="1" thickBot="1" x14ac:dyDescent="0.3">
      <c r="A13" s="111" t="str">
        <f>'A-smjer'!A13</f>
        <v>25/16</v>
      </c>
      <c r="B13" s="111" t="str">
        <f>'A-smjer'!B13</f>
        <v>Miloš Popović</v>
      </c>
      <c r="C13" s="109">
        <f>IF('A-smjer'!P13="",'A-smjer'!O13,'A-smjer'!P13)+IF('A-smjer'!R13="",'A-smjer'!Q13,'A-smjer'!R13)</f>
        <v>0</v>
      </c>
      <c r="D13" s="110">
        <f>IF('A-smjer'!T13="",'A-smjer'!S13,'A-smjer'!T13)</f>
        <v>0</v>
      </c>
      <c r="E13" s="115">
        <f>'A-smjer'!V13</f>
        <v>0</v>
      </c>
    </row>
    <row r="14" spans="1:5" ht="12.75" customHeight="1" thickTop="1" thickBot="1" x14ac:dyDescent="0.3">
      <c r="A14" s="111" t="str">
        <f>'A-smjer'!A14</f>
        <v>31/16</v>
      </c>
      <c r="B14" s="111" t="str">
        <f>'A-smjer'!B14</f>
        <v>Vladimir Bulatović</v>
      </c>
      <c r="C14" s="109">
        <f>IF('A-smjer'!P14="",'A-smjer'!O14,'A-smjer'!P14)+IF('A-smjer'!R14="",'A-smjer'!Q14,'A-smjer'!R14)</f>
        <v>6.5</v>
      </c>
      <c r="D14" s="110">
        <f>IF('A-smjer'!T14="",'A-smjer'!S14,'A-smjer'!T14)</f>
        <v>0</v>
      </c>
      <c r="E14" s="115">
        <f>'A-smjer'!V14</f>
        <v>0</v>
      </c>
    </row>
    <row r="15" spans="1:5" ht="12.75" customHeight="1" thickTop="1" thickBot="1" x14ac:dyDescent="0.3">
      <c r="A15" s="111" t="str">
        <f>'A-smjer'!A15</f>
        <v>4/15</v>
      </c>
      <c r="B15" s="111" t="str">
        <f>'A-smjer'!B15</f>
        <v>Anida Vesković</v>
      </c>
      <c r="C15" s="109">
        <f>IF('A-smjer'!P15="",'A-smjer'!O15,'A-smjer'!P15)+IF('A-smjer'!R15="",'A-smjer'!Q15,'A-smjer'!R15)</f>
        <v>0</v>
      </c>
      <c r="D15" s="110">
        <f>IF('A-smjer'!T15="",'A-smjer'!S15,'A-smjer'!T15)</f>
        <v>0</v>
      </c>
      <c r="E15" s="115">
        <f>'A-smjer'!V15</f>
        <v>0</v>
      </c>
    </row>
    <row r="16" spans="1:5" ht="12.75" customHeight="1" thickTop="1" thickBot="1" x14ac:dyDescent="0.3">
      <c r="A16" s="111" t="str">
        <f>'A-smjer'!A16</f>
        <v>18/15</v>
      </c>
      <c r="B16" s="111" t="str">
        <f>'A-smjer'!B16</f>
        <v>Sandra Komarica</v>
      </c>
      <c r="C16" s="109">
        <f>IF('A-smjer'!P16="",'A-smjer'!O16,'A-smjer'!P16)+IF('A-smjer'!R16="",'A-smjer'!Q16,'A-smjer'!R16)</f>
        <v>0</v>
      </c>
      <c r="D16" s="110">
        <f>IF('A-smjer'!T16="",'A-smjer'!S16,'A-smjer'!T16)</f>
        <v>0</v>
      </c>
      <c r="E16" s="115">
        <f>'A-smjer'!V16</f>
        <v>0</v>
      </c>
    </row>
    <row r="17" spans="1:5" ht="12.75" customHeight="1" thickTop="1" thickBot="1" x14ac:dyDescent="0.3">
      <c r="A17" s="111" t="str">
        <f>'A-smjer'!A17</f>
        <v>13/12</v>
      </c>
      <c r="B17" s="111" t="str">
        <f>'A-smjer'!B17</f>
        <v>Ruža Janković</v>
      </c>
      <c r="C17" s="109">
        <f>IF('A-smjer'!P17="",'A-smjer'!O17,'A-smjer'!P17)+IF('A-smjer'!R17="",'A-smjer'!Q17,'A-smjer'!R17)</f>
        <v>0</v>
      </c>
      <c r="D17" s="110">
        <f>IF('A-smjer'!T17="",'A-smjer'!S17,'A-smjer'!T17)</f>
        <v>0</v>
      </c>
      <c r="E17" s="115">
        <f>'A-smjer'!V17</f>
        <v>0</v>
      </c>
    </row>
    <row r="18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65" workbookViewId="0">
      <selection activeCell="C39" sqref="C39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98" t="s">
        <v>26</v>
      </c>
      <c r="B1" s="99"/>
      <c r="C1" s="99"/>
      <c r="D1" s="100"/>
      <c r="E1" s="11" t="s">
        <v>25</v>
      </c>
    </row>
    <row r="2" spans="1:5" ht="17.25" customHeight="1" x14ac:dyDescent="0.25">
      <c r="A2" s="101" t="s">
        <v>17</v>
      </c>
      <c r="B2" s="102"/>
      <c r="C2" s="102"/>
      <c r="D2" s="102"/>
      <c r="E2" s="103"/>
    </row>
    <row r="3" spans="1:5" ht="27" customHeight="1" x14ac:dyDescent="0.2">
      <c r="A3" s="104" t="s">
        <v>31</v>
      </c>
      <c r="B3" s="105"/>
      <c r="C3" s="106"/>
      <c r="D3" s="106"/>
      <c r="E3" s="107"/>
    </row>
    <row r="4" spans="1:5" ht="17.25" customHeight="1" x14ac:dyDescent="0.2">
      <c r="A4" s="108" t="s">
        <v>33</v>
      </c>
      <c r="B4" s="108"/>
      <c r="C4" s="108" t="s">
        <v>36</v>
      </c>
      <c r="D4" s="108"/>
      <c r="E4" s="108"/>
    </row>
    <row r="5" spans="1:5" ht="4.5" customHeight="1" x14ac:dyDescent="0.25">
      <c r="A5" s="97"/>
      <c r="B5" s="97"/>
      <c r="C5" s="97"/>
      <c r="D5" s="97"/>
      <c r="E5" s="97"/>
    </row>
    <row r="6" spans="1:5" s="7" customFormat="1" ht="25.5" customHeight="1" thickBot="1" x14ac:dyDescent="0.3">
      <c r="A6" s="94" t="s">
        <v>16</v>
      </c>
      <c r="B6" s="95" t="s">
        <v>24</v>
      </c>
      <c r="C6" s="96" t="s">
        <v>23</v>
      </c>
      <c r="D6" s="96"/>
      <c r="E6" s="95" t="s">
        <v>22</v>
      </c>
    </row>
    <row r="7" spans="1:5" s="7" customFormat="1" ht="42" customHeight="1" thickTop="1" thickBot="1" x14ac:dyDescent="0.3">
      <c r="A7" s="94"/>
      <c r="B7" s="95"/>
      <c r="C7" s="9" t="s">
        <v>21</v>
      </c>
      <c r="D7" s="8" t="s">
        <v>20</v>
      </c>
      <c r="E7" s="95"/>
    </row>
    <row r="8" spans="1:5" ht="12.75" customHeight="1" thickTop="1" thickBot="1" x14ac:dyDescent="0.3">
      <c r="A8" s="112" t="str">
        <f>'B-smjer'!A8</f>
        <v>40/21</v>
      </c>
      <c r="B8" s="112" t="str">
        <f>'B-smjer'!B8</f>
        <v>Nermina Ćeman</v>
      </c>
      <c r="C8" s="25">
        <f>IF('B-smjer'!P8="",'B-smjer'!O8,'B-smjer'!P8)+IF('B-smjer'!R8="",'B-smjer'!Q8,'B-smjer'!R8)</f>
        <v>10</v>
      </c>
      <c r="D8" s="6">
        <f>IF('B-smjer'!T8="",'B-smjer'!S8,'B-smjer'!T8)</f>
        <v>0</v>
      </c>
      <c r="E8" s="5">
        <f>'B-smjer'!V8</f>
        <v>0</v>
      </c>
    </row>
    <row r="9" spans="1:5" ht="12.75" customHeight="1" thickTop="1" thickBot="1" x14ac:dyDescent="0.3">
      <c r="A9" s="112" t="str">
        <f>'B-smjer'!A9</f>
        <v>2/20</v>
      </c>
      <c r="B9" s="112" t="str">
        <f>'B-smjer'!B9</f>
        <v>Ivana Mijović</v>
      </c>
      <c r="C9" s="25">
        <f>IF('B-smjer'!P9="",'B-smjer'!O9,'B-smjer'!P9)+IF('B-smjer'!R9="",'B-smjer'!Q9,'B-smjer'!R9)</f>
        <v>11</v>
      </c>
      <c r="D9" s="6">
        <f>IF('B-smjer'!T9="",'B-smjer'!S9,'B-smjer'!T9)</f>
        <v>0</v>
      </c>
      <c r="E9" s="5">
        <f>'B-smjer'!V9</f>
        <v>0</v>
      </c>
    </row>
    <row r="10" spans="1:5" ht="12.75" customHeight="1" thickTop="1" thickBot="1" x14ac:dyDescent="0.3">
      <c r="A10" s="112" t="str">
        <f>'B-smjer'!A10</f>
        <v>3/20</v>
      </c>
      <c r="B10" s="112" t="str">
        <f>'B-smjer'!B10</f>
        <v>Milica Popović</v>
      </c>
      <c r="C10" s="25">
        <f>IF('B-smjer'!P10="",'B-smjer'!O10,'B-smjer'!P10)+IF('B-smjer'!R10="",'B-smjer'!Q10,'B-smjer'!R10)</f>
        <v>16</v>
      </c>
      <c r="D10" s="6">
        <f>IF('B-smjer'!T10="",'B-smjer'!S10,'B-smjer'!T10)</f>
        <v>0</v>
      </c>
      <c r="E10" s="5">
        <f>'B-smjer'!V10</f>
        <v>0</v>
      </c>
    </row>
    <row r="11" spans="1:5" ht="12.75" customHeight="1" thickTop="1" thickBot="1" x14ac:dyDescent="0.3">
      <c r="A11" s="112" t="str">
        <f>'B-smjer'!A11</f>
        <v>4/20</v>
      </c>
      <c r="B11" s="112" t="str">
        <f>'B-smjer'!B11</f>
        <v>Ajlan Zajmović</v>
      </c>
      <c r="C11" s="25">
        <f>IF('B-smjer'!P11="",'B-smjer'!O11,'B-smjer'!P11)+IF('B-smjer'!R11="",'B-smjer'!Q11,'B-smjer'!R11)</f>
        <v>28</v>
      </c>
      <c r="D11" s="6">
        <f>IF('B-smjer'!T11="",'B-smjer'!S11,'B-smjer'!T11)</f>
        <v>0</v>
      </c>
      <c r="E11" s="5">
        <f>'B-smjer'!V11</f>
        <v>0</v>
      </c>
    </row>
    <row r="12" spans="1:5" ht="12.75" customHeight="1" thickTop="1" thickBot="1" x14ac:dyDescent="0.3">
      <c r="A12" s="112" t="str">
        <f>'B-smjer'!A12</f>
        <v>5/20</v>
      </c>
      <c r="B12" s="112" t="str">
        <f>'B-smjer'!B12</f>
        <v>Aćim Gogić</v>
      </c>
      <c r="C12" s="25">
        <f>IF('B-smjer'!P12="",'B-smjer'!O12,'B-smjer'!P12)+IF('B-smjer'!R12="",'B-smjer'!Q12,'B-smjer'!R12)</f>
        <v>0</v>
      </c>
      <c r="D12" s="6">
        <f>IF('B-smjer'!T12="",'B-smjer'!S12,'B-smjer'!T12)</f>
        <v>0</v>
      </c>
      <c r="E12" s="5">
        <f>'B-smjer'!V12</f>
        <v>0</v>
      </c>
    </row>
    <row r="13" spans="1:5" ht="12.75" customHeight="1" thickTop="1" thickBot="1" x14ac:dyDescent="0.3">
      <c r="A13" s="112" t="str">
        <f>'B-smjer'!A13</f>
        <v>6/20</v>
      </c>
      <c r="B13" s="112" t="str">
        <f>'B-smjer'!B13</f>
        <v>Sara Perović</v>
      </c>
      <c r="C13" s="25">
        <f>IF('B-smjer'!P13="",'B-smjer'!O13,'B-smjer'!P13)+IF('B-smjer'!R13="",'B-smjer'!Q13,'B-smjer'!R13)</f>
        <v>10</v>
      </c>
      <c r="D13" s="6">
        <f>IF('B-smjer'!T13="",'B-smjer'!S13,'B-smjer'!T13)</f>
        <v>0</v>
      </c>
      <c r="E13" s="5">
        <f>'B-smjer'!V13</f>
        <v>0</v>
      </c>
    </row>
    <row r="14" spans="1:5" ht="12.75" customHeight="1" thickTop="1" thickBot="1" x14ac:dyDescent="0.3">
      <c r="A14" s="112" t="str">
        <f>'B-smjer'!A14</f>
        <v>8/20</v>
      </c>
      <c r="B14" s="112" t="str">
        <f>'B-smjer'!B14</f>
        <v>Bekir Ramdedović</v>
      </c>
      <c r="C14" s="25">
        <f>IF('B-smjer'!P14="",'B-smjer'!O14,'B-smjer'!P14)+IF('B-smjer'!R14="",'B-smjer'!Q14,'B-smjer'!R14)</f>
        <v>0</v>
      </c>
      <c r="D14" s="6">
        <f>IF('B-smjer'!T14="",'B-smjer'!S14,'B-smjer'!T14)</f>
        <v>0</v>
      </c>
      <c r="E14" s="5">
        <f>'B-smjer'!V14</f>
        <v>0</v>
      </c>
    </row>
    <row r="15" spans="1:5" ht="12.75" customHeight="1" thickTop="1" thickBot="1" x14ac:dyDescent="0.3">
      <c r="A15" s="112" t="str">
        <f>'B-smjer'!A15</f>
        <v>40/20</v>
      </c>
      <c r="B15" s="112" t="str">
        <f>'B-smjer'!B15</f>
        <v>Nadžije Molla</v>
      </c>
      <c r="C15" s="25">
        <f>IF('B-smjer'!P15="",'B-smjer'!O15,'B-smjer'!P15)+IF('B-smjer'!R15="",'B-smjer'!Q15,'B-smjer'!R15)</f>
        <v>11.5</v>
      </c>
      <c r="D15" s="6">
        <f>IF('B-smjer'!T15="",'B-smjer'!S15,'B-smjer'!T15)</f>
        <v>0</v>
      </c>
      <c r="E15" s="5">
        <f>'B-smjer'!V15</f>
        <v>0</v>
      </c>
    </row>
    <row r="16" spans="1:5" ht="12.75" customHeight="1" thickTop="1" thickBot="1" x14ac:dyDescent="0.3">
      <c r="A16" s="112" t="str">
        <f>'B-smjer'!A16</f>
        <v>3/19</v>
      </c>
      <c r="B16" s="112" t="str">
        <f>'B-smjer'!B16</f>
        <v>Emina Krnić</v>
      </c>
      <c r="C16" s="25">
        <f>IF('B-smjer'!P16="",'B-smjer'!O16,'B-smjer'!P16)+IF('B-smjer'!R16="",'B-smjer'!Q16,'B-smjer'!R16)</f>
        <v>13</v>
      </c>
      <c r="D16" s="6">
        <f>IF('B-smjer'!T16="",'B-smjer'!S16,'B-smjer'!T16)</f>
        <v>0</v>
      </c>
      <c r="E16" s="5">
        <f>'B-smjer'!V16</f>
        <v>0</v>
      </c>
    </row>
    <row r="17" spans="1:5" ht="12.75" customHeight="1" thickTop="1" thickBot="1" x14ac:dyDescent="0.3">
      <c r="A17" s="112" t="str">
        <f>'B-smjer'!A17</f>
        <v>22/19</v>
      </c>
      <c r="B17" s="112" t="str">
        <f>'B-smjer'!B17</f>
        <v>Andrea Čabarkapa</v>
      </c>
      <c r="C17" s="25">
        <f>IF('B-smjer'!P17="",'B-smjer'!O17,'B-smjer'!P17)+IF('B-smjer'!R17="",'B-smjer'!Q17,'B-smjer'!R17)</f>
        <v>10.5</v>
      </c>
      <c r="D17" s="6">
        <f>IF('B-smjer'!T17="",'B-smjer'!S17,'B-smjer'!T17)</f>
        <v>0</v>
      </c>
      <c r="E17" s="5">
        <f>'B-smjer'!V17</f>
        <v>0</v>
      </c>
    </row>
    <row r="18" spans="1:5" ht="12.75" customHeight="1" thickTop="1" thickBot="1" x14ac:dyDescent="0.3">
      <c r="A18" s="112" t="str">
        <f>'B-smjer'!A18</f>
        <v>28/19</v>
      </c>
      <c r="B18" s="112" t="str">
        <f>'B-smjer'!B18</f>
        <v>Ekan Kojić</v>
      </c>
      <c r="C18" s="25">
        <f>IF('B-smjer'!P18="",'B-smjer'!O18,'B-smjer'!P18)+IF('B-smjer'!R18="",'B-smjer'!Q18,'B-smjer'!R18)</f>
        <v>0</v>
      </c>
      <c r="D18" s="6">
        <f>IF('B-smjer'!T18="",'B-smjer'!S18,'B-smjer'!T18)</f>
        <v>0</v>
      </c>
      <c r="E18" s="5">
        <f>'B-smjer'!V18</f>
        <v>0</v>
      </c>
    </row>
    <row r="19" spans="1:5" ht="12.75" customHeight="1" thickTop="1" thickBot="1" x14ac:dyDescent="0.3">
      <c r="A19" s="112" t="str">
        <f>'B-smjer'!A19</f>
        <v>7/18</v>
      </c>
      <c r="B19" s="112" t="str">
        <f>'B-smjer'!B19</f>
        <v>Ljiljana Jelić</v>
      </c>
      <c r="C19" s="25">
        <f>IF('B-smjer'!P19="",'B-smjer'!O19,'B-smjer'!P19)+IF('B-smjer'!R19="",'B-smjer'!Q19,'B-smjer'!R19)</f>
        <v>13</v>
      </c>
      <c r="D19" s="6">
        <f>IF('B-smjer'!T19="",'B-smjer'!S19,'B-smjer'!T19)</f>
        <v>0</v>
      </c>
      <c r="E19" s="5">
        <f>'B-smjer'!V19</f>
        <v>0</v>
      </c>
    </row>
    <row r="20" spans="1:5" ht="12.75" customHeight="1" thickTop="1" thickBot="1" x14ac:dyDescent="0.3">
      <c r="A20" s="112" t="str">
        <f>'B-smjer'!A20</f>
        <v>13/18</v>
      </c>
      <c r="B20" s="112" t="str">
        <f>'B-smjer'!B20</f>
        <v>Luka Milikić</v>
      </c>
      <c r="C20" s="25">
        <f>IF('B-smjer'!P20="",'B-smjer'!O20,'B-smjer'!P20)+IF('B-smjer'!R20="",'B-smjer'!Q20,'B-smjer'!R20)</f>
        <v>7.5</v>
      </c>
      <c r="D20" s="6">
        <f>IF('B-smjer'!T20="",'B-smjer'!S20,'B-smjer'!T20)</f>
        <v>0</v>
      </c>
      <c r="E20" s="5">
        <f>'B-smjer'!V20</f>
        <v>0</v>
      </c>
    </row>
    <row r="21" spans="1:5" ht="12.75" customHeight="1" thickTop="1" thickBot="1" x14ac:dyDescent="0.3">
      <c r="A21" s="112" t="str">
        <f>'B-smjer'!A21</f>
        <v>25/18</v>
      </c>
      <c r="B21" s="112" t="str">
        <f>'B-smjer'!B21</f>
        <v>Ana Ivanović</v>
      </c>
      <c r="C21" s="25">
        <f>IF('B-smjer'!P21="",'B-smjer'!O21,'B-smjer'!P21)+IF('B-smjer'!R21="",'B-smjer'!Q21,'B-smjer'!R21)</f>
        <v>0</v>
      </c>
      <c r="D21" s="6">
        <f>IF('B-smjer'!T21="",'B-smjer'!S21,'B-smjer'!T21)</f>
        <v>0</v>
      </c>
      <c r="E21" s="5">
        <f>'B-smjer'!V21</f>
        <v>0</v>
      </c>
    </row>
    <row r="22" spans="1:5" ht="12.75" customHeight="1" thickTop="1" thickBot="1" x14ac:dyDescent="0.3">
      <c r="A22" s="112" t="str">
        <f>'B-smjer'!A22</f>
        <v>30/18</v>
      </c>
      <c r="B22" s="112" t="str">
        <f>'B-smjer'!B22</f>
        <v>Marija Gajović</v>
      </c>
      <c r="C22" s="25">
        <f>IF('B-smjer'!P22="",'B-smjer'!O22,'B-smjer'!P22)+IF('B-smjer'!R22="",'B-smjer'!Q22,'B-smjer'!R22)</f>
        <v>6.5</v>
      </c>
      <c r="D22" s="6">
        <f>IF('B-smjer'!T22="",'B-smjer'!S22,'B-smjer'!T22)</f>
        <v>0</v>
      </c>
      <c r="E22" s="5">
        <f>'B-smjer'!V22</f>
        <v>0</v>
      </c>
    </row>
    <row r="23" spans="1:5" ht="12.75" customHeight="1" thickTop="1" thickBot="1" x14ac:dyDescent="0.3">
      <c r="A23" s="112" t="str">
        <f>'B-smjer'!A23</f>
        <v>8/17</v>
      </c>
      <c r="B23" s="112" t="str">
        <f>'B-smjer'!B23</f>
        <v>Dijana Popović</v>
      </c>
      <c r="C23" s="25">
        <f>IF('B-smjer'!P23="",'B-smjer'!O23,'B-smjer'!P23)+IF('B-smjer'!R23="",'B-smjer'!Q23,'B-smjer'!R23)</f>
        <v>0</v>
      </c>
      <c r="D23" s="6">
        <f>IF('B-smjer'!T23="",'B-smjer'!S23,'B-smjer'!T23)</f>
        <v>0</v>
      </c>
      <c r="E23" s="5">
        <f>'B-smjer'!V23</f>
        <v>0</v>
      </c>
    </row>
    <row r="24" spans="1:5" ht="12.75" customHeight="1" thickTop="1" thickBot="1" x14ac:dyDescent="0.3">
      <c r="A24" s="112" t="str">
        <f>'B-smjer'!A24</f>
        <v>11/17</v>
      </c>
      <c r="B24" s="112" t="str">
        <f>'B-smjer'!B24</f>
        <v>Dušan Stamatović</v>
      </c>
      <c r="C24" s="25">
        <f>IF('B-smjer'!P24="",'B-smjer'!O24,'B-smjer'!P24)+IF('B-smjer'!R24="",'B-smjer'!Q24,'B-smjer'!R24)</f>
        <v>13.5</v>
      </c>
      <c r="D24" s="6">
        <f>IF('B-smjer'!T24="",'B-smjer'!S24,'B-smjer'!T24)</f>
        <v>0</v>
      </c>
      <c r="E24" s="5">
        <f>'B-smjer'!V24</f>
        <v>0</v>
      </c>
    </row>
    <row r="25" spans="1:5" ht="12.75" customHeight="1" thickTop="1" thickBot="1" x14ac:dyDescent="0.3">
      <c r="A25" s="112" t="str">
        <f>'B-smjer'!A25</f>
        <v>16/17</v>
      </c>
      <c r="B25" s="112" t="str">
        <f>'B-smjer'!B25</f>
        <v>Marijana Rakočević</v>
      </c>
      <c r="C25" s="25">
        <f>IF('B-smjer'!P25="",'B-smjer'!O25,'B-smjer'!P25)+IF('B-smjer'!R25="",'B-smjer'!Q25,'B-smjer'!R25)</f>
        <v>11</v>
      </c>
      <c r="D25" s="6">
        <f>IF('B-smjer'!T25="",'B-smjer'!S25,'B-smjer'!T25)</f>
        <v>0</v>
      </c>
      <c r="E25" s="5">
        <f>'B-smjer'!V25</f>
        <v>0</v>
      </c>
    </row>
    <row r="26" spans="1:5" ht="12.75" customHeight="1" thickTop="1" thickBot="1" x14ac:dyDescent="0.3">
      <c r="A26" s="112" t="str">
        <f>'B-smjer'!A26</f>
        <v>32/17</v>
      </c>
      <c r="B26" s="112" t="str">
        <f>'B-smjer'!B26</f>
        <v>Jovan Janjušević</v>
      </c>
      <c r="C26" s="25">
        <f>IF('B-smjer'!P26="",'B-smjer'!O26,'B-smjer'!P26)+IF('B-smjer'!R26="",'B-smjer'!Q26,'B-smjer'!R26)</f>
        <v>17</v>
      </c>
      <c r="D26" s="6">
        <f>IF('B-smjer'!T26="",'B-smjer'!S26,'B-smjer'!T26)</f>
        <v>0</v>
      </c>
      <c r="E26" s="5">
        <f>'B-smjer'!V26</f>
        <v>0</v>
      </c>
    </row>
    <row r="27" spans="1:5" ht="12.75" customHeight="1" thickTop="1" thickBot="1" x14ac:dyDescent="0.3">
      <c r="A27" s="112" t="str">
        <f>'B-smjer'!A27</f>
        <v>34/17</v>
      </c>
      <c r="B27" s="112" t="str">
        <f>'B-smjer'!B27</f>
        <v>Miloš Komnenović</v>
      </c>
      <c r="C27" s="25">
        <f>IF('B-smjer'!P27="",'B-smjer'!O27,'B-smjer'!P27)+IF('B-smjer'!R27="",'B-smjer'!Q27,'B-smjer'!R27)</f>
        <v>10</v>
      </c>
      <c r="D27" s="6">
        <f>IF('B-smjer'!T27="",'B-smjer'!S27,'B-smjer'!T27)</f>
        <v>0</v>
      </c>
      <c r="E27" s="5">
        <f>'B-smjer'!V27</f>
        <v>0</v>
      </c>
    </row>
    <row r="28" spans="1:5" ht="12.75" customHeight="1" thickTop="1" thickBot="1" x14ac:dyDescent="0.3">
      <c r="A28" s="112" t="str">
        <f>'B-smjer'!A28</f>
        <v>23/16</v>
      </c>
      <c r="B28" s="112" t="str">
        <f>'B-smjer'!B28</f>
        <v>Dragana Joksimović</v>
      </c>
      <c r="C28" s="25">
        <f>IF('B-smjer'!P28="",'B-smjer'!O28,'B-smjer'!P28)+IF('B-smjer'!R28="",'B-smjer'!Q28,'B-smjer'!R28)</f>
        <v>0</v>
      </c>
      <c r="D28" s="6">
        <f>IF('B-smjer'!T28="",'B-smjer'!S28,'B-smjer'!T28)</f>
        <v>0</v>
      </c>
      <c r="E28" s="5">
        <f>'B-smjer'!V28</f>
        <v>0</v>
      </c>
    </row>
    <row r="29" spans="1:5" ht="12.75" customHeight="1" thickTop="1" thickBot="1" x14ac:dyDescent="0.3">
      <c r="A29" s="112" t="str">
        <f>'B-smjer'!A29</f>
        <v>28/16</v>
      </c>
      <c r="B29" s="112" t="str">
        <f>'B-smjer'!B29</f>
        <v>Jovana Damjanović</v>
      </c>
      <c r="C29" s="25">
        <f>IF('B-smjer'!P29="",'B-smjer'!O29,'B-smjer'!P29)+IF('B-smjer'!R29="",'B-smjer'!Q29,'B-smjer'!R29)</f>
        <v>5.5</v>
      </c>
      <c r="D29" s="6">
        <f>IF('B-smjer'!T29="",'B-smjer'!S29,'B-smjer'!T29)</f>
        <v>0</v>
      </c>
      <c r="E29" s="5">
        <f>'B-smjer'!V29</f>
        <v>0</v>
      </c>
    </row>
    <row r="30" spans="1:5" ht="12.75" customHeight="1" thickTop="1" thickBot="1" x14ac:dyDescent="0.3">
      <c r="A30" s="112" t="str">
        <f>'B-smjer'!A30</f>
        <v>38/16</v>
      </c>
      <c r="B30" s="112" t="str">
        <f>'B-smjer'!B30</f>
        <v>Bogdan Rakonjac</v>
      </c>
      <c r="C30" s="25">
        <f>IF('B-smjer'!P30="",'B-smjer'!O30,'B-smjer'!P30)+IF('B-smjer'!R30="",'B-smjer'!Q30,'B-smjer'!R30)</f>
        <v>0</v>
      </c>
      <c r="D30" s="6">
        <f>IF('B-smjer'!T30="",'B-smjer'!S30,'B-smjer'!T30)</f>
        <v>0</v>
      </c>
      <c r="E30" s="5">
        <f>'B-smjer'!V30</f>
        <v>0</v>
      </c>
    </row>
    <row r="31" spans="1:5" ht="12.75" customHeight="1" thickTop="1" thickBot="1" x14ac:dyDescent="0.3">
      <c r="A31" s="112" t="str">
        <f>'B-smjer'!A31</f>
        <v>42/16</v>
      </c>
      <c r="B31" s="112" t="str">
        <f>'B-smjer'!B31</f>
        <v>Tatjana Srdanović</v>
      </c>
      <c r="C31" s="25">
        <f>IF('B-smjer'!P31="",'B-smjer'!O31,'B-smjer'!P31)+IF('B-smjer'!R31="",'B-smjer'!Q31,'B-smjer'!R31)</f>
        <v>0</v>
      </c>
      <c r="D31" s="6">
        <f>IF('B-smjer'!T31="",'B-smjer'!S31,'B-smjer'!T31)</f>
        <v>0</v>
      </c>
      <c r="E31" s="5">
        <f>'B-smjer'!V31</f>
        <v>0</v>
      </c>
    </row>
    <row r="32" spans="1:5" ht="12.75" customHeight="1" thickTop="1" thickBot="1" x14ac:dyDescent="0.3">
      <c r="A32" s="112" t="str">
        <f>'B-smjer'!A32</f>
        <v>7032/16</v>
      </c>
      <c r="B32" s="112" t="str">
        <f>'B-smjer'!B32</f>
        <v>Marija Rakonjac</v>
      </c>
      <c r="C32" s="25">
        <f>IF('B-smjer'!P32="",'B-smjer'!O32,'B-smjer'!P32)+IF('B-smjer'!R32="",'B-smjer'!Q32,'B-smjer'!R32)</f>
        <v>1.5</v>
      </c>
      <c r="D32" s="6">
        <f>IF('B-smjer'!T32="",'B-smjer'!S32,'B-smjer'!T32)</f>
        <v>0</v>
      </c>
      <c r="E32" s="5">
        <f>'B-smjer'!V32</f>
        <v>0</v>
      </c>
    </row>
    <row r="33" spans="1:5" ht="12.75" customHeight="1" thickTop="1" thickBot="1" x14ac:dyDescent="0.3">
      <c r="A33" s="112" t="str">
        <f>'B-smjer'!A33</f>
        <v>19/15</v>
      </c>
      <c r="B33" s="112" t="str">
        <f>'B-smjer'!B33</f>
        <v>Sanda Piper</v>
      </c>
      <c r="C33" s="25">
        <f>IF('B-smjer'!P33="",'B-smjer'!O33,'B-smjer'!P33)+IF('B-smjer'!R33="",'B-smjer'!Q33,'B-smjer'!R33)</f>
        <v>10</v>
      </c>
      <c r="D33" s="6">
        <f>IF('B-smjer'!T33="",'B-smjer'!S33,'B-smjer'!T33)</f>
        <v>0</v>
      </c>
      <c r="E33" s="5">
        <f>'B-smjer'!V33</f>
        <v>0</v>
      </c>
    </row>
    <row r="34" spans="1:5" ht="12.75" customHeight="1" thickTop="1" thickBot="1" x14ac:dyDescent="0.3">
      <c r="A34" s="112" t="str">
        <f>'B-smjer'!A34</f>
        <v>22/15</v>
      </c>
      <c r="B34" s="112" t="str">
        <f>'B-smjer'!B34</f>
        <v>Slavica Kovačević</v>
      </c>
      <c r="C34" s="25">
        <f>IF('B-smjer'!P34="",'B-smjer'!O34,'B-smjer'!P34)+IF('B-smjer'!R34="",'B-smjer'!Q34,'B-smjer'!R34)</f>
        <v>10</v>
      </c>
      <c r="D34" s="6">
        <f>IF('B-smjer'!T34="",'B-smjer'!S34,'B-smjer'!T34)</f>
        <v>0</v>
      </c>
      <c r="E34" s="5">
        <f>'B-smjer'!V34</f>
        <v>0</v>
      </c>
    </row>
    <row r="35" spans="1:5" ht="12.75" customHeight="1" thickTop="1" thickBot="1" x14ac:dyDescent="0.3">
      <c r="A35" s="112" t="str">
        <f>'B-smjer'!A35</f>
        <v>25/15</v>
      </c>
      <c r="B35" s="112" t="str">
        <f>'B-smjer'!B35</f>
        <v>Andrea Krunić</v>
      </c>
      <c r="C35" s="25">
        <f>IF('B-smjer'!P35="",'B-smjer'!O35,'B-smjer'!P35)+IF('B-smjer'!R35="",'B-smjer'!Q35,'B-smjer'!R35)</f>
        <v>1.5</v>
      </c>
      <c r="D35" s="6">
        <f>IF('B-smjer'!T35="",'B-smjer'!S35,'B-smjer'!T35)</f>
        <v>0</v>
      </c>
      <c r="E35" s="5">
        <f>'B-smjer'!V35</f>
        <v>0</v>
      </c>
    </row>
    <row r="36" spans="1:5" ht="12.75" customHeight="1" thickTop="1" thickBot="1" x14ac:dyDescent="0.3">
      <c r="A36" s="112" t="str">
        <f>'B-smjer'!A36</f>
        <v>9/13</v>
      </c>
      <c r="B36" s="112" t="str">
        <f>'B-smjer'!B36</f>
        <v>Velimir Turković</v>
      </c>
      <c r="C36" s="25">
        <f>IF('B-smjer'!P36="",'B-smjer'!O36,'B-smjer'!P36)+IF('B-smjer'!R36="",'B-smjer'!Q36,'B-smjer'!R36)</f>
        <v>0</v>
      </c>
      <c r="D36" s="6">
        <f>IF('B-smjer'!T36="",'B-smjer'!S36,'B-smjer'!T36)</f>
        <v>0</v>
      </c>
      <c r="E36" s="5">
        <f>'B-smjer'!V36</f>
        <v>0</v>
      </c>
    </row>
    <row r="37" spans="1:5" ht="12.75" customHeight="1" thickTop="1" thickBot="1" x14ac:dyDescent="0.3">
      <c r="A37" s="112" t="str">
        <f>'B-smjer'!A37</f>
        <v>16/12</v>
      </c>
      <c r="B37" s="112" t="str">
        <f>'B-smjer'!B37</f>
        <v>Marija Šćepanović</v>
      </c>
      <c r="C37" s="25">
        <f>IF('B-smjer'!P37="",'B-smjer'!O37,'B-smjer'!P37)+IF('B-smjer'!R37="",'B-smjer'!Q37,'B-smjer'!R37)</f>
        <v>0</v>
      </c>
      <c r="D37" s="6">
        <f>IF('B-smjer'!T37="",'B-smjer'!S37,'B-smjer'!T37)</f>
        <v>0</v>
      </c>
      <c r="E37" s="5">
        <f>'B-smjer'!V37</f>
        <v>0</v>
      </c>
    </row>
    <row r="38" spans="1:5" ht="12.75" customHeight="1" thickTop="1" thickBot="1" x14ac:dyDescent="0.3">
      <c r="A38" s="112" t="str">
        <f>'B-smjer'!A38</f>
        <v>15/10</v>
      </c>
      <c r="B38" s="112" t="str">
        <f>'B-smjer'!B38</f>
        <v>Anja Čepić</v>
      </c>
      <c r="C38" s="25">
        <f>IF('B-smjer'!P38="",'B-smjer'!O38,'B-smjer'!P38)+IF('B-smjer'!R38="",'B-smjer'!Q38,'B-smjer'!R38)</f>
        <v>0</v>
      </c>
      <c r="D38" s="6">
        <f>IF('B-smjer'!T38="",'B-smjer'!S38,'B-smjer'!T38)</f>
        <v>0</v>
      </c>
      <c r="E38" s="5">
        <f>'B-smjer'!V38</f>
        <v>0</v>
      </c>
    </row>
    <row r="39" spans="1:5" ht="12.75" customHeight="1" thickTop="1" thickBot="1" x14ac:dyDescent="0.3">
      <c r="A39" s="112" t="str">
        <f>'B-smjer'!A39</f>
        <v>32/10</v>
      </c>
      <c r="B39" s="112" t="str">
        <f>'B-smjer'!B39</f>
        <v>Marija Pavlović</v>
      </c>
      <c r="C39" s="25">
        <f>IF('B-smjer'!P39="",'B-smjer'!O39,'B-smjer'!P39)+IF('B-smjer'!R39="",'B-smjer'!Q39,'B-smjer'!R39)</f>
        <v>0</v>
      </c>
      <c r="D39" s="6">
        <f>IF('B-smjer'!T39="",'B-smjer'!S39,'B-smjer'!T39)</f>
        <v>0</v>
      </c>
      <c r="E39" s="5">
        <f>'B-smjer'!V39</f>
        <v>0</v>
      </c>
    </row>
    <row r="40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2022-11-15T14:29:38Z</dcterms:modified>
</cp:coreProperties>
</file>